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8_{0B683339-920A-4BB9-A22E-E982D827FEC7}" xr6:coauthVersionLast="47" xr6:coauthVersionMax="47" xr10:uidLastSave="{00000000-0000-0000-0000-000000000000}"/>
  <bookViews>
    <workbookView xWindow="29685" yWindow="1650" windowWidth="24660" windowHeight="13785" xr2:uid="{00000000-000D-0000-FFFF-FFFF00000000}"/>
  </bookViews>
  <sheets>
    <sheet name="Product Price List" sheetId="1" r:id="rId1"/>
  </sheets>
  <definedNames>
    <definedName name="ColumnTitle1">#REF!</definedName>
    <definedName name="_xlnm.Print_Titles" localSheetId="0">'Product Price List'!$1:$1</definedName>
    <definedName name="RowTitleRegion1..F5">'Product Price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1" l="1"/>
  <c r="G40" i="1" s="1"/>
  <c r="F35" i="1"/>
  <c r="G35" i="1" s="1"/>
  <c r="F36" i="1"/>
  <c r="G36" i="1" s="1"/>
  <c r="F37" i="1"/>
  <c r="G37" i="1" s="1"/>
  <c r="F100" i="1"/>
  <c r="G100" i="1" s="1"/>
  <c r="F86" i="1" l="1"/>
  <c r="G86" i="1" s="1"/>
  <c r="F114" i="1"/>
  <c r="G114" i="1" s="1"/>
  <c r="F29" i="1" l="1"/>
  <c r="G29" i="1" s="1"/>
  <c r="F69" i="1"/>
  <c r="G69" i="1" s="1"/>
  <c r="F70" i="1"/>
  <c r="G70" i="1" s="1"/>
  <c r="F71" i="1"/>
  <c r="G71" i="1" s="1"/>
  <c r="F72" i="1"/>
  <c r="G72" i="1" s="1"/>
  <c r="F27" i="1"/>
  <c r="G27" i="1" s="1"/>
  <c r="F28" i="1"/>
  <c r="G28" i="1" s="1"/>
  <c r="F26" i="1"/>
  <c r="G26" i="1" s="1"/>
  <c r="F136" i="1"/>
  <c r="G136" i="1" s="1"/>
  <c r="F137" i="1"/>
  <c r="G137" i="1" s="1"/>
  <c r="F138" i="1"/>
  <c r="G138" i="1" s="1"/>
  <c r="F139" i="1"/>
  <c r="G139" i="1" s="1"/>
  <c r="F140" i="1"/>
  <c r="G140" i="1" s="1"/>
  <c r="F141" i="1"/>
  <c r="G141" i="1" s="1"/>
  <c r="G199" i="1"/>
  <c r="G200" i="1"/>
  <c r="G201" i="1"/>
  <c r="G202" i="1"/>
  <c r="G198" i="1"/>
  <c r="F195" i="1"/>
  <c r="G195" i="1" s="1"/>
  <c r="F65" i="1" l="1"/>
  <c r="G65" i="1" s="1"/>
  <c r="F66" i="1"/>
  <c r="G66" i="1" s="1"/>
  <c r="F64" i="1"/>
  <c r="G64" i="1" s="1"/>
  <c r="F67" i="1"/>
  <c r="G67" i="1" s="1"/>
  <c r="F68" i="1"/>
  <c r="G68" i="1" s="1"/>
  <c r="F126" i="1"/>
  <c r="G126" i="1" s="1"/>
  <c r="F179" i="1"/>
  <c r="G179" i="1" s="1"/>
  <c r="F167" i="1"/>
  <c r="F168" i="1"/>
  <c r="F169" i="1"/>
  <c r="F170" i="1"/>
  <c r="F171" i="1"/>
  <c r="F172" i="1"/>
  <c r="F173" i="1"/>
  <c r="F174" i="1"/>
  <c r="F175" i="1"/>
  <c r="F176" i="1"/>
  <c r="G176" i="1" s="1"/>
  <c r="F177" i="1"/>
  <c r="F178" i="1"/>
  <c r="F180" i="1"/>
  <c r="F181" i="1"/>
  <c r="F182" i="1"/>
  <c r="F183" i="1"/>
  <c r="F184" i="1"/>
  <c r="F185" i="1"/>
  <c r="F186" i="1"/>
  <c r="G186" i="1" s="1"/>
  <c r="F187" i="1"/>
  <c r="F188" i="1"/>
  <c r="F166" i="1"/>
  <c r="G180" i="1" l="1"/>
  <c r="G174" i="1"/>
  <c r="F63" i="1" l="1"/>
  <c r="G63" i="1" s="1"/>
  <c r="F25" i="1"/>
  <c r="G25" i="1" s="1"/>
  <c r="F190" i="1" l="1"/>
  <c r="G190" i="1" s="1"/>
  <c r="F121" i="1" l="1"/>
  <c r="G121" i="1" s="1"/>
  <c r="F118" i="1"/>
  <c r="G118" i="1" s="1"/>
  <c r="F60" i="1" l="1"/>
  <c r="G60" i="1" s="1"/>
  <c r="F78" i="1" l="1"/>
  <c r="G78" i="1" s="1"/>
  <c r="F79" i="1"/>
  <c r="G79" i="1" s="1"/>
  <c r="F80" i="1"/>
  <c r="G80" i="1" s="1"/>
  <c r="F81" i="1"/>
  <c r="G81" i="1" s="1"/>
  <c r="F82" i="1"/>
  <c r="G82" i="1" s="1"/>
  <c r="F77" i="1" l="1"/>
  <c r="G77" i="1" s="1"/>
  <c r="F83" i="1"/>
  <c r="G83" i="1" s="1"/>
  <c r="F163" i="1" l="1"/>
  <c r="G163" i="1" s="1"/>
  <c r="F159" i="1"/>
  <c r="G159" i="1" s="1"/>
  <c r="F160" i="1"/>
  <c r="G160" i="1" s="1"/>
  <c r="F161" i="1"/>
  <c r="G161" i="1" s="1"/>
  <c r="F162" i="1"/>
  <c r="G162" i="1" s="1"/>
  <c r="F152" i="1"/>
  <c r="G152" i="1" s="1"/>
  <c r="F153" i="1"/>
  <c r="G153" i="1" s="1"/>
  <c r="F154" i="1"/>
  <c r="G154" i="1" s="1"/>
  <c r="F155" i="1"/>
  <c r="G155" i="1" s="1"/>
  <c r="F156" i="1"/>
  <c r="G156" i="1" s="1"/>
  <c r="F157" i="1"/>
  <c r="G157" i="1" s="1"/>
  <c r="F158" i="1"/>
  <c r="G158" i="1" s="1"/>
  <c r="F164" i="1"/>
  <c r="G164" i="1" s="1"/>
  <c r="F45" i="1" l="1"/>
  <c r="G45" i="1" s="1"/>
  <c r="F49" i="1"/>
  <c r="G49" i="1" s="1"/>
  <c r="F193" i="1"/>
  <c r="G193" i="1" s="1"/>
  <c r="F149" i="1" l="1"/>
  <c r="G149" i="1" s="1"/>
  <c r="F142" i="1"/>
  <c r="G142" i="1" s="1"/>
  <c r="F143" i="1"/>
  <c r="G143" i="1" s="1"/>
  <c r="F144" i="1"/>
  <c r="G144" i="1" s="1"/>
  <c r="F145" i="1"/>
  <c r="G145" i="1" s="1"/>
  <c r="F146" i="1"/>
  <c r="G146" i="1" s="1"/>
  <c r="F147" i="1"/>
  <c r="G147" i="1" s="1"/>
  <c r="F148" i="1"/>
  <c r="G148" i="1" s="1"/>
  <c r="F150" i="1"/>
  <c r="G150" i="1" s="1"/>
  <c r="F192" i="1"/>
  <c r="G192" i="1" s="1"/>
  <c r="G188" i="1"/>
  <c r="G187" i="1"/>
  <c r="G185" i="1"/>
  <c r="G184" i="1"/>
  <c r="G183" i="1"/>
  <c r="G182" i="1"/>
  <c r="G181" i="1"/>
  <c r="G178" i="1"/>
  <c r="G177" i="1"/>
  <c r="G175" i="1"/>
  <c r="G173" i="1"/>
  <c r="G172" i="1"/>
  <c r="G171" i="1"/>
  <c r="G170" i="1"/>
  <c r="G169" i="1"/>
  <c r="G168" i="1"/>
  <c r="G167" i="1"/>
  <c r="G166" i="1"/>
  <c r="F10" i="1" l="1"/>
  <c r="G10" i="1" s="1"/>
  <c r="F20" i="1" l="1"/>
  <c r="G20" i="1" s="1"/>
  <c r="F132" i="1" l="1"/>
  <c r="G132" i="1" s="1"/>
  <c r="F131" i="1"/>
  <c r="G131" i="1" s="1"/>
  <c r="F130" i="1"/>
  <c r="G130" i="1" s="1"/>
  <c r="F129" i="1"/>
  <c r="G129" i="1" s="1"/>
  <c r="F91" i="1"/>
  <c r="G91" i="1" s="1"/>
  <c r="F204" i="1" l="1"/>
  <c r="G204" i="1" s="1"/>
  <c r="F205" i="1"/>
  <c r="G205" i="1" s="1"/>
  <c r="F206" i="1"/>
  <c r="G206" i="1" s="1"/>
  <c r="F133" i="1"/>
  <c r="G133" i="1" s="1"/>
  <c r="F134" i="1"/>
  <c r="G134" i="1" s="1"/>
  <c r="F117" i="1"/>
  <c r="G117" i="1" s="1"/>
  <c r="F119" i="1"/>
  <c r="G119" i="1" s="1"/>
  <c r="F120" i="1"/>
  <c r="G120" i="1" s="1"/>
  <c r="F122" i="1"/>
  <c r="G122" i="1" s="1"/>
  <c r="F123" i="1"/>
  <c r="G123" i="1" s="1"/>
  <c r="F124" i="1"/>
  <c r="G124" i="1" s="1"/>
  <c r="F125" i="1"/>
  <c r="G125" i="1" s="1"/>
  <c r="F113" i="1"/>
  <c r="G113" i="1" s="1"/>
  <c r="F87" i="1"/>
  <c r="G87" i="1" s="1"/>
  <c r="F88" i="1"/>
  <c r="G88" i="1" s="1"/>
  <c r="F89" i="1"/>
  <c r="G89" i="1" s="1"/>
  <c r="F90" i="1"/>
  <c r="G90" i="1" s="1"/>
  <c r="F92" i="1"/>
  <c r="G92" i="1" s="1"/>
  <c r="F93" i="1"/>
  <c r="G93" i="1" s="1"/>
  <c r="F94" i="1"/>
  <c r="G94" i="1" s="1"/>
  <c r="F95" i="1"/>
  <c r="G95" i="1" s="1"/>
  <c r="F96" i="1"/>
  <c r="G96" i="1" s="1"/>
  <c r="F97" i="1"/>
  <c r="G97" i="1" s="1"/>
  <c r="F98" i="1"/>
  <c r="G98" i="1" s="1"/>
  <c r="F99" i="1"/>
  <c r="G99" i="1" s="1"/>
  <c r="F101" i="1"/>
  <c r="G101" i="1" s="1"/>
  <c r="F102" i="1"/>
  <c r="G102" i="1" s="1"/>
  <c r="F103" i="1"/>
  <c r="G103" i="1" s="1"/>
  <c r="F104" i="1"/>
  <c r="G104" i="1" s="1"/>
  <c r="F105" i="1"/>
  <c r="G105" i="1" s="1"/>
  <c r="F106" i="1"/>
  <c r="G106" i="1" s="1"/>
  <c r="F107" i="1"/>
  <c r="G107" i="1" s="1"/>
  <c r="F108" i="1"/>
  <c r="G108" i="1" s="1"/>
  <c r="F109" i="1"/>
  <c r="G109" i="1" s="1"/>
  <c r="F110" i="1"/>
  <c r="G110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1" i="1"/>
  <c r="G61" i="1" s="1"/>
  <c r="F62" i="1"/>
  <c r="G62" i="1" s="1"/>
  <c r="F41" i="1"/>
  <c r="G41" i="1" s="1"/>
  <c r="F42" i="1"/>
  <c r="G42" i="1" s="1"/>
  <c r="F43" i="1"/>
  <c r="G43" i="1" s="1"/>
  <c r="F44" i="1"/>
  <c r="G44" i="1" s="1"/>
  <c r="F46" i="1"/>
  <c r="G46" i="1" s="1"/>
  <c r="F47" i="1"/>
  <c r="G47" i="1" s="1"/>
  <c r="F48" i="1"/>
  <c r="G48" i="1" s="1"/>
  <c r="F50" i="1"/>
  <c r="G50" i="1" s="1"/>
  <c r="F75" i="1"/>
  <c r="G75" i="1" s="1"/>
  <c r="F6" i="1"/>
  <c r="G6" i="1" s="1"/>
  <c r="F7" i="1"/>
  <c r="G7" i="1" s="1"/>
  <c r="F8" i="1"/>
  <c r="G8" i="1" s="1"/>
  <c r="F9" i="1"/>
  <c r="G9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1" i="1"/>
  <c r="G21" i="1" s="1"/>
  <c r="F22" i="1"/>
  <c r="G22" i="1" s="1"/>
  <c r="F23" i="1"/>
  <c r="G23" i="1" s="1"/>
  <c r="F24" i="1"/>
  <c r="G24" i="1" s="1"/>
  <c r="F30" i="1"/>
  <c r="G30" i="1" s="1"/>
  <c r="F31" i="1"/>
  <c r="G31" i="1" s="1"/>
  <c r="F32" i="1"/>
  <c r="G32" i="1" s="1"/>
  <c r="F33" i="1"/>
  <c r="G33" i="1" s="1"/>
  <c r="F34" i="1"/>
  <c r="G34" i="1" s="1"/>
  <c r="F191" i="1"/>
  <c r="G191" i="1" s="1"/>
  <c r="F194" i="1"/>
  <c r="G194" i="1" s="1"/>
  <c r="F52" i="1" l="1"/>
  <c r="G52" i="1" s="1"/>
  <c r="F74" i="1" l="1"/>
  <c r="G74" i="1" s="1"/>
  <c r="F196" i="1" l="1"/>
  <c r="G196" i="1" s="1"/>
  <c r="F197" i="1"/>
  <c r="G197" i="1" s="1"/>
  <c r="F5" i="1"/>
  <c r="G5" i="1" s="1"/>
  <c r="F39" i="1"/>
  <c r="F85" i="1"/>
  <c r="F112" i="1"/>
  <c r="F116" i="1"/>
  <c r="F128" i="1"/>
  <c r="G39" i="1" l="1"/>
  <c r="G85" i="1"/>
  <c r="G112" i="1"/>
  <c r="G116" i="1"/>
  <c r="G128" i="1"/>
</calcChain>
</file>

<file path=xl/sharedStrings.xml><?xml version="1.0" encoding="utf-8"?>
<sst xmlns="http://schemas.openxmlformats.org/spreadsheetml/2006/main" count="531" uniqueCount="417">
  <si>
    <t>Code</t>
  </si>
  <si>
    <t>Quantity</t>
  </si>
  <si>
    <t>Discount Prices</t>
  </si>
  <si>
    <t>Unit Cost</t>
  </si>
  <si>
    <t>12 OZ</t>
  </si>
  <si>
    <t>Hot Cups and Lids</t>
  </si>
  <si>
    <t>Cleaning Products</t>
  </si>
  <si>
    <t>CASCADE DISHWASHER GEL</t>
  </si>
  <si>
    <t>SOFT SOAP</t>
  </si>
  <si>
    <t>SCRUBBY SPONGES</t>
  </si>
  <si>
    <t>XSOFTSOAP</t>
  </si>
  <si>
    <t>XSS</t>
  </si>
  <si>
    <t xml:space="preserve">16 OZ </t>
  </si>
  <si>
    <t>7.5 OZ</t>
  </si>
  <si>
    <t xml:space="preserve">12 OZ </t>
  </si>
  <si>
    <t>5 PACK</t>
  </si>
  <si>
    <t>Sweeteners and Flavoring</t>
  </si>
  <si>
    <t>MOCOP</t>
  </si>
  <si>
    <t>MOCP</t>
  </si>
  <si>
    <t>MOHP</t>
  </si>
  <si>
    <t>MOHSFP</t>
  </si>
  <si>
    <t>MOPCS</t>
  </si>
  <si>
    <t>MOVP</t>
  </si>
  <si>
    <t>MOVSFP</t>
  </si>
  <si>
    <t>SUGAR PACKETS</t>
  </si>
  <si>
    <t>SI</t>
  </si>
  <si>
    <t>SUGAR CANISTERS</t>
  </si>
  <si>
    <t>SCAN</t>
  </si>
  <si>
    <t>20 OZ</t>
  </si>
  <si>
    <t>SPLENDA SUBSTITUTE SWEETENER- YELLOW</t>
  </si>
  <si>
    <t>SSP</t>
  </si>
  <si>
    <t>EQUAL SUBSTITUTE SWEETENER- BLUE</t>
  </si>
  <si>
    <t>SE2</t>
  </si>
  <si>
    <t>SE</t>
  </si>
  <si>
    <t>SWEET N LOW SUBSTITUTE SWEETENER- PINK</t>
  </si>
  <si>
    <t>SWT2</t>
  </si>
  <si>
    <t>SUGAR IN THE RAW</t>
  </si>
  <si>
    <t>SIRAW</t>
  </si>
  <si>
    <t>SIRAWB</t>
  </si>
  <si>
    <t>STEVIA</t>
  </si>
  <si>
    <t>STRUV8</t>
  </si>
  <si>
    <t>MOBLP</t>
  </si>
  <si>
    <t>1 LITER</t>
  </si>
  <si>
    <t>MONIN SYRUP COCONUT</t>
  </si>
  <si>
    <t>MONIN SYRUP HAZELNUT --PLASTIC</t>
  </si>
  <si>
    <t xml:space="preserve">MONIN BLACKBERRY BEVERAGE SYRUP --PLASTIC </t>
  </si>
  <si>
    <t>MONIN SUGAR-FREE HAZELNUT SYRUP --PLASTIC</t>
  </si>
  <si>
    <t>MONIN PURE CANE SUGAR SYRUP</t>
  </si>
  <si>
    <t>MONIN VANILLA SYRUP --PLASTIC</t>
  </si>
  <si>
    <t>MONIN SUGAR-FREE VANILLA --PLASTIC</t>
  </si>
  <si>
    <t>HONEY-PURE</t>
  </si>
  <si>
    <t>HONEY</t>
  </si>
  <si>
    <t>TLI</t>
  </si>
  <si>
    <t>TORG</t>
  </si>
  <si>
    <t>TG</t>
  </si>
  <si>
    <t>Liquid and Powder Creamers (shelf Stable)</t>
  </si>
  <si>
    <t>DAIRY FRESH HALF AND HALF CREAMERS- HOOD MINI EQUIVALENT</t>
  </si>
  <si>
    <t>CH36</t>
  </si>
  <si>
    <t>INTERNATIONAL DELIGHT CREAMERS- MINI MOOS</t>
  </si>
  <si>
    <t xml:space="preserve">CH18 </t>
  </si>
  <si>
    <t>INTERNATIONAL DELIGHT FLAVORED CREAMERS- FRENCH VANILLA</t>
  </si>
  <si>
    <t>CH19FV</t>
  </si>
  <si>
    <t>INTERNATIONAL DELIGHT FLAVORED CREAMERS- HAZELNUT</t>
  </si>
  <si>
    <t>CH19HZ</t>
  </si>
  <si>
    <t>NESTLE FLAVORED CREAMERS- FRENCH VANILLA</t>
  </si>
  <si>
    <t>CHNFV</t>
  </si>
  <si>
    <t>COFFEEMATE POWDERED CREAMER</t>
  </si>
  <si>
    <t xml:space="preserve">C12 </t>
  </si>
  <si>
    <t>GRINDSTONE POWDERED CREAMER</t>
  </si>
  <si>
    <t>C12G</t>
  </si>
  <si>
    <t xml:space="preserve">20 OZ </t>
  </si>
  <si>
    <t>Hot Chocolates, Syrups and other Drink Mixes</t>
  </si>
  <si>
    <t>SWISS MISS WITH MARSHMALLOWS</t>
  </si>
  <si>
    <t>HCS</t>
  </si>
  <si>
    <t>SWISS MISS PLAIN</t>
  </si>
  <si>
    <t>HCSP</t>
  </si>
  <si>
    <t>SWISS MISS SUGAR-FREE</t>
  </si>
  <si>
    <t>HCSF</t>
  </si>
  <si>
    <t>CRYSTAL LIGHT ON THE GO- ICED TEA</t>
  </si>
  <si>
    <t>CLTG</t>
  </si>
  <si>
    <t>CRYSTAL LIGHT ON THE GO- LEMONADE</t>
  </si>
  <si>
    <t>CLLG</t>
  </si>
  <si>
    <t>CRYSTAL LIGHT ON THE GO- PEACH</t>
  </si>
  <si>
    <t>CLPG</t>
  </si>
  <si>
    <t>MONIN CARAMEL SAUCE</t>
  </si>
  <si>
    <t>CLRG</t>
  </si>
  <si>
    <t>MOCAS</t>
  </si>
  <si>
    <t>MOCHS</t>
  </si>
  <si>
    <t>MONIN CHOCOLATE SAUCE</t>
  </si>
  <si>
    <t>Teas - Bigelow</t>
  </si>
  <si>
    <t>ASSORTED TEA TRAY</t>
  </si>
  <si>
    <t xml:space="preserve">APPLE CINNAMON </t>
  </si>
  <si>
    <t>CRANBERRY APPLE</t>
  </si>
  <si>
    <t>DARJEELING</t>
  </si>
  <si>
    <t>CHAMOMILE</t>
  </si>
  <si>
    <t>EARL GREY</t>
  </si>
  <si>
    <t>EARL GREY DECAF</t>
  </si>
  <si>
    <t>ENGLISH TEATIME</t>
  </si>
  <si>
    <t>ENGLISH TEATIME DECAF</t>
  </si>
  <si>
    <t>GREEN TEA</t>
  </si>
  <si>
    <t>GREEN TEA DECAF</t>
  </si>
  <si>
    <t>GREEN TEA WITH LEMON</t>
  </si>
  <si>
    <t>GREEN TEA WITH MANGO</t>
  </si>
  <si>
    <t>GREEN TEA WITH MINT</t>
  </si>
  <si>
    <t>GREEN TEA WITH PEACH</t>
  </si>
  <si>
    <t>GREEN TEA WITH POMEGRANATE</t>
  </si>
  <si>
    <t>I LOVE LEMON</t>
  </si>
  <si>
    <t>LEMON LIFT</t>
  </si>
  <si>
    <t>MINT MEDLEY</t>
  </si>
  <si>
    <t>ORANGE SPICE</t>
  </si>
  <si>
    <t>RASPBERRY ROYALE</t>
  </si>
  <si>
    <t>TBAC</t>
  </si>
  <si>
    <t>TBCA</t>
  </si>
  <si>
    <t>TBCC</t>
  </si>
  <si>
    <t>TBD</t>
  </si>
  <si>
    <t>TBCH</t>
  </si>
  <si>
    <t>TBEG</t>
  </si>
  <si>
    <t>TBEGD</t>
  </si>
  <si>
    <t>TBET</t>
  </si>
  <si>
    <t>TBETD</t>
  </si>
  <si>
    <t>TBG</t>
  </si>
  <si>
    <t>TBGD</t>
  </si>
  <si>
    <t>TBGL</t>
  </si>
  <si>
    <t>TBGM</t>
  </si>
  <si>
    <t>TBGMT</t>
  </si>
  <si>
    <t>TBGP</t>
  </si>
  <si>
    <t>TBGPO</t>
  </si>
  <si>
    <t>TBLO</t>
  </si>
  <si>
    <t>TBLL</t>
  </si>
  <si>
    <t>TBMM</t>
  </si>
  <si>
    <t>TBOS</t>
  </si>
  <si>
    <t>TBPM</t>
  </si>
  <si>
    <t>TBRR</t>
  </si>
  <si>
    <t>Teas - Twinings</t>
  </si>
  <si>
    <t>ENGLISH BREAKFAST</t>
  </si>
  <si>
    <t>TTEB</t>
  </si>
  <si>
    <t>TTEG</t>
  </si>
  <si>
    <t>Two Leaf and a Bud (Organic Whole Leaf Silk Tea Sachets)</t>
  </si>
  <si>
    <t>ORGANIC ASSAM BREAKFAST TEA</t>
  </si>
  <si>
    <t>T2LASB</t>
  </si>
  <si>
    <t>ORGANIC EARL GREY</t>
  </si>
  <si>
    <t>T2LEG</t>
  </si>
  <si>
    <t>ORGANIC MOUNTAIN HIGH CHAI</t>
  </si>
  <si>
    <t>T2LCH</t>
  </si>
  <si>
    <t>ORGANIC TAMAYOKUCHA GREEN TEA</t>
  </si>
  <si>
    <t>T2LTG</t>
  </si>
  <si>
    <t>ORGANIC JASMINE PETAL GREEN TEA</t>
  </si>
  <si>
    <t>T2LJG</t>
  </si>
  <si>
    <t>ORGANIC PEPPERMINT</t>
  </si>
  <si>
    <t>T2LP</t>
  </si>
  <si>
    <t>ORGANIC CHAMOMILE</t>
  </si>
  <si>
    <t>T2LC</t>
  </si>
  <si>
    <t>ORGANIC ALPINE BERRY TEA</t>
  </si>
  <si>
    <t>T2LAB</t>
  </si>
  <si>
    <t>Steep Organic</t>
  </si>
  <si>
    <t>STEEP ORGANIC PURE GREEN TEA DECAF</t>
  </si>
  <si>
    <t>TBSDG</t>
  </si>
  <si>
    <t>STEEP ORGANIC DANDELION PEACH</t>
  </si>
  <si>
    <t>TBSDP</t>
  </si>
  <si>
    <t>STEEP ORGANIC EARL GREY</t>
  </si>
  <si>
    <t>Condiments, Dressings and Sauces</t>
  </si>
  <si>
    <t>SALT PACKETS</t>
  </si>
  <si>
    <t>SALT</t>
  </si>
  <si>
    <t>PEPPER PACKETS</t>
  </si>
  <si>
    <t>PEPP</t>
  </si>
  <si>
    <t>VKETC</t>
  </si>
  <si>
    <t>VMAYOHNZ</t>
  </si>
  <si>
    <t>First Aid</t>
  </si>
  <si>
    <t>XTRA STRENGTH TYLENOL</t>
  </si>
  <si>
    <t>ADVIL</t>
  </si>
  <si>
    <t>RXADV</t>
  </si>
  <si>
    <t>TRUE LEMON PACKETS</t>
  </si>
  <si>
    <t>TRUE ORANGE PACKETS</t>
  </si>
  <si>
    <t>TRUE GRAPEFRUIT PACKETS</t>
  </si>
  <si>
    <t>TRUE LIME PACKETS</t>
  </si>
  <si>
    <t>CRYSTAL LIGHT ON THE GO- RASPBERRY</t>
  </si>
  <si>
    <t>RXTYL</t>
  </si>
  <si>
    <t>HONPAK</t>
  </si>
  <si>
    <t>EMERGEN C SUPER ORANGE</t>
  </si>
  <si>
    <t>ECO</t>
  </si>
  <si>
    <t xml:space="preserve">Price </t>
  </si>
  <si>
    <t>PURELL BRAND HAND SANITIZER (GEL) 12.6 OZ</t>
  </si>
  <si>
    <t>XPURELL</t>
  </si>
  <si>
    <t>12.6 oz.</t>
  </si>
  <si>
    <t>TOUCHLESS HANDS-FREE SANITIZER DISPENSER</t>
  </si>
  <si>
    <t>XSJTFD</t>
  </si>
  <si>
    <t>MANUAL PUSH BUTTON SANITIZER DISPENSER</t>
  </si>
  <si>
    <t>XSJPSD</t>
  </si>
  <si>
    <t>SPRAYPAK DISINFECTANT 16.9 OZ (SAME AS LYSOL)</t>
  </si>
  <si>
    <t>XSPAD</t>
  </si>
  <si>
    <t xml:space="preserve">16.9 oz. </t>
  </si>
  <si>
    <t>DBK HARD SURFACE DISINFECTANT CLEANER SPRAY 1QT (WITH TRIGGER SPRAY)</t>
  </si>
  <si>
    <t>XDBKHSD</t>
  </si>
  <si>
    <t xml:space="preserve">1 QT. </t>
  </si>
  <si>
    <t>Lipton Tea</t>
  </si>
  <si>
    <t>LIPTON TEA</t>
  </si>
  <si>
    <t>LIPTON DECAF TEA</t>
  </si>
  <si>
    <t>T3</t>
  </si>
  <si>
    <t>TD</t>
  </si>
  <si>
    <t>TL</t>
  </si>
  <si>
    <t>NESTLE HOT CHOCOLATE PKTS</t>
  </si>
  <si>
    <t>HCN</t>
  </si>
  <si>
    <t>12OZ</t>
  </si>
  <si>
    <t>VRELI</t>
  </si>
  <si>
    <t xml:space="preserve">NESTLE ORIGINAL 1/2 &amp; 1/2 </t>
  </si>
  <si>
    <t>CHNREG</t>
  </si>
  <si>
    <t>SMUCKERS JELLY ASSORTMENT</t>
  </si>
  <si>
    <t>SNHJELLY</t>
  </si>
  <si>
    <t>TRUVIA SWEETERNER</t>
  </si>
  <si>
    <t>STRUVIA80</t>
  </si>
  <si>
    <t>INTERNATIONAL DELIGHT FRENCH VANILLA CREAMER 48OZ</t>
  </si>
  <si>
    <t>CHIDFV48</t>
  </si>
  <si>
    <t>48OZ</t>
  </si>
  <si>
    <t>HMUST</t>
  </si>
  <si>
    <t>PERFECTLY MINT</t>
  </si>
  <si>
    <t>VANILLA CHAI</t>
  </si>
  <si>
    <t>TBVC28</t>
  </si>
  <si>
    <t>TBTRAY</t>
  </si>
  <si>
    <t xml:space="preserve">STEEP ORGANIC CHAMOMILE </t>
  </si>
  <si>
    <t xml:space="preserve">STEEP ORGANIC MINT </t>
  </si>
  <si>
    <t>TBSM</t>
  </si>
  <si>
    <t>TBSPG</t>
  </si>
  <si>
    <t>STEEP ORGANIC ENGLISH BREAKFAST</t>
  </si>
  <si>
    <t>TBSEB</t>
  </si>
  <si>
    <t>MONIN SYRUP STRAWBERRY --PLASTIC</t>
  </si>
  <si>
    <t>MOSTRP</t>
  </si>
  <si>
    <t>HEINZ KETCHUP 44OZ</t>
  </si>
  <si>
    <t>SNKET44</t>
  </si>
  <si>
    <t xml:space="preserve">EQUAL BLUE </t>
  </si>
  <si>
    <t>SEQUAL2K</t>
  </si>
  <si>
    <t>BUTTER CUPS</t>
  </si>
  <si>
    <t>SNBUTR</t>
  </si>
  <si>
    <t>HEINZ KETCHUP</t>
  </si>
  <si>
    <t>HEINZ MAYO</t>
  </si>
  <si>
    <t>HEINZ MUSTARD</t>
  </si>
  <si>
    <t>HEINZ RELISH</t>
  </si>
  <si>
    <t xml:space="preserve">HELLMANN'S REAL MAYONNAISE SQUEEZE </t>
  </si>
  <si>
    <t>SNHMS</t>
  </si>
  <si>
    <t>25 OZ</t>
  </si>
  <si>
    <t>FRANKS REDHOT</t>
  </si>
  <si>
    <t>SNHSF</t>
  </si>
  <si>
    <t>25OZ</t>
  </si>
  <si>
    <t>JIF TO GO CREAMY PEANUT BUTTER CUP</t>
  </si>
  <si>
    <t>SNJIFCUP</t>
  </si>
  <si>
    <t>36/1.5OZ</t>
  </si>
  <si>
    <t>NUTELLA TO GO 12/1.8OZ</t>
  </si>
  <si>
    <t>SNHNTGB</t>
  </si>
  <si>
    <t>SKIPPY CREAMY</t>
  </si>
  <si>
    <t>SKIPPY48</t>
  </si>
  <si>
    <t>48 OZ</t>
  </si>
  <si>
    <t>HONEY PACKETS</t>
  </si>
  <si>
    <t>HONEY BEAR</t>
  </si>
  <si>
    <t>NUTELLA CHOCOLATE HAZELNUT SPREAD</t>
  </si>
  <si>
    <t>SNNUTELLA</t>
  </si>
  <si>
    <t>2/ 26OZ</t>
  </si>
  <si>
    <t>CASCADE FRESH SCENT PODS</t>
  </si>
  <si>
    <t>Mem - Tea</t>
  </si>
  <si>
    <t>TMRD</t>
  </si>
  <si>
    <t xml:space="preserve">MEM TEA BAG ROOIBOS DECORATED </t>
  </si>
  <si>
    <t>MEM TEA BAG MOROCCAN MINT</t>
  </si>
  <si>
    <t>TMMM</t>
  </si>
  <si>
    <t>MEM TEA BAG LEMON CHAMOMILE</t>
  </si>
  <si>
    <t>TMLC</t>
  </si>
  <si>
    <t>MEM TEA BAG IRISH BREAKFAST</t>
  </si>
  <si>
    <t>TMIB</t>
  </si>
  <si>
    <t>MEM TEA BAG GINGER LEMON</t>
  </si>
  <si>
    <t>TMGL</t>
  </si>
  <si>
    <t>MEM TEA BAG ENGLISH BREAKFAST</t>
  </si>
  <si>
    <t>TMEB</t>
  </si>
  <si>
    <t>MEM TEA BAG DECAF ENGLISH BREAKFAST</t>
  </si>
  <si>
    <t>TMDEB</t>
  </si>
  <si>
    <t>MEM TEA BAG CHINA GREEN JADE</t>
  </si>
  <si>
    <t>TMCGJ</t>
  </si>
  <si>
    <t>MEM TEA BAG BLOOD ORANGE HIBISCUS</t>
  </si>
  <si>
    <t>TMBOH</t>
  </si>
  <si>
    <t>CLOROX WIPES FRESH SCENT</t>
  </si>
  <si>
    <t>XCLWFS75</t>
  </si>
  <si>
    <t>CHRCP</t>
  </si>
  <si>
    <t>1.5L</t>
  </si>
  <si>
    <t>CREAMER CM ORIGINAL 1.5L PUMP</t>
  </si>
  <si>
    <t>XCAS120</t>
  </si>
  <si>
    <t>120 OZ</t>
  </si>
  <si>
    <t xml:space="preserve">INTERNATIONAL DELIGHT HAZELNUT ASEPTIC CREAMER </t>
  </si>
  <si>
    <t>CHIH</t>
  </si>
  <si>
    <t>MEM TEA ENGLISH BREAKFAST CEYLON LOOSE TEA</t>
  </si>
  <si>
    <t>1LB</t>
  </si>
  <si>
    <t>MEM TEA BLUE FLOWER EARL GREY LOOSE TEA</t>
  </si>
  <si>
    <t>TMEG1LB</t>
  </si>
  <si>
    <t>MEM TEA MANGO ORGANIC LOOSE TEA</t>
  </si>
  <si>
    <t>TMOM1LB</t>
  </si>
  <si>
    <t>MEM TEA MASALA CHAI LOOSE TEA</t>
  </si>
  <si>
    <t>TMMCH1LB</t>
  </si>
  <si>
    <t>MEM TEA JASMINE YIN HAO LOOSE TEA</t>
  </si>
  <si>
    <t>TMJYH1LB</t>
  </si>
  <si>
    <t>MEM TEA WHITE PEONY BAI MU DAN LOOSE TEA</t>
  </si>
  <si>
    <t>TMBMD1LB</t>
  </si>
  <si>
    <t>MEM TEA GINGER LEMON LOOSE TEA</t>
  </si>
  <si>
    <t>TMGL1LB</t>
  </si>
  <si>
    <t>MEM TEA FINUM FILTERS (LARGE)</t>
  </si>
  <si>
    <t>TMFFLG</t>
  </si>
  <si>
    <t>MEM TEA IRISH BREAKFAST LOOSE TEA</t>
  </si>
  <si>
    <t>TMIB1LB</t>
  </si>
  <si>
    <t>TMR1LB</t>
  </si>
  <si>
    <t>MEM TEA BLOOD ORANGE HIBISCUS LOOSE TEA</t>
  </si>
  <si>
    <t>TMBOH1LB</t>
  </si>
  <si>
    <t>TMMM1LB</t>
  </si>
  <si>
    <t>MEM TEA CHAMOMILE FLOWERS LOOSE TEA</t>
  </si>
  <si>
    <t>TMCF1LB</t>
  </si>
  <si>
    <t>MEM TEA ROOIBOS LOOSE TEA</t>
  </si>
  <si>
    <t>Mem - Tea - Loose Tea 1lb</t>
  </si>
  <si>
    <t>MEM TEA MOROCCAN MINT LOOSE TEA</t>
  </si>
  <si>
    <t>Tazo Tea</t>
  </si>
  <si>
    <t>TZEG16</t>
  </si>
  <si>
    <t>TZRM16</t>
  </si>
  <si>
    <t>EARL GREY TEA BAGS</t>
  </si>
  <si>
    <t>CALM TEA BAGS</t>
  </si>
  <si>
    <t>CHAI TEA BAGS</t>
  </si>
  <si>
    <t>GREEN GINGER TEA BAGS</t>
  </si>
  <si>
    <t>REFRESH MINT TEA BAGS</t>
  </si>
  <si>
    <t>ZEN TEA BAGS</t>
  </si>
  <si>
    <t>AWAKE BLACK TEA BAGS</t>
  </si>
  <si>
    <t>TZC16</t>
  </si>
  <si>
    <t>TZCH16</t>
  </si>
  <si>
    <t>TZGG16</t>
  </si>
  <si>
    <t>TZZ16</t>
  </si>
  <si>
    <t>TZAB16</t>
  </si>
  <si>
    <t xml:space="preserve">MONIN PEPPERMINT SYRUP </t>
  </si>
  <si>
    <t>MOPEPP</t>
  </si>
  <si>
    <t>ORGANIC ENGLISH BREAKFAST</t>
  </si>
  <si>
    <t>T2LOEB</t>
  </si>
  <si>
    <t>ORGANIC TURMERIC ANTIOXIDANT</t>
  </si>
  <si>
    <t>T2LOTA</t>
  </si>
  <si>
    <t>TMEB1LB</t>
  </si>
  <si>
    <t xml:space="preserve">DAWN DISH SOAP </t>
  </si>
  <si>
    <t>XD</t>
  </si>
  <si>
    <t xml:space="preserve">38 OZ </t>
  </si>
  <si>
    <t>MONIN SYRUP CARAMEL- PLASTIC</t>
  </si>
  <si>
    <t xml:space="preserve">MONIN CHAI TEA SYRUP </t>
  </si>
  <si>
    <t>MOCHAI</t>
  </si>
  <si>
    <t>CONSTANT COMMENT</t>
  </si>
  <si>
    <t>TORANI SYRUP PUMP</t>
  </si>
  <si>
    <t>PUMPT</t>
  </si>
  <si>
    <t>GLUTEN FREE TAMARI SOY SAUCE</t>
  </si>
  <si>
    <t>KIKKSOYS</t>
  </si>
  <si>
    <t>24/8OZ</t>
  </si>
  <si>
    <t>SRIRACHA CHILI SAUCE</t>
  </si>
  <si>
    <t>LEESRI</t>
  </si>
  <si>
    <t>SALT GRINDER</t>
  </si>
  <si>
    <t>SALTGR</t>
  </si>
  <si>
    <t>BLACK PEPPER GRINDER</t>
  </si>
  <si>
    <t>PEPPGR</t>
  </si>
  <si>
    <t>NUTELLA HAZELNUT SPREAD</t>
  </si>
  <si>
    <t>SNNUTELLAPK</t>
  </si>
  <si>
    <t>TWO LEAVES TROPICAL GREEN</t>
  </si>
  <si>
    <t>T2LTRG</t>
  </si>
  <si>
    <t>TORANI MANGO SYRUP</t>
  </si>
  <si>
    <t>STMANGO</t>
  </si>
  <si>
    <t>TORANI PEACH SYRUP</t>
  </si>
  <si>
    <t>STPEACH</t>
  </si>
  <si>
    <t>TORANI SUGAR FREE BLACK CHERRY</t>
  </si>
  <si>
    <t>STSFBC</t>
  </si>
  <si>
    <t>TORANI SUGAR FREE ORANGE SYRUP</t>
  </si>
  <si>
    <t>STSFO</t>
  </si>
  <si>
    <t>TORANI STAWBERRY SYRUP</t>
  </si>
  <si>
    <t>STSTRAW</t>
  </si>
  <si>
    <t>LIQUID COFFEE POT CLEANER 16OZ</t>
  </si>
  <si>
    <t>EBF</t>
  </si>
  <si>
    <t>NO DISCOUNTS APPLY</t>
  </si>
  <si>
    <t>MEM TEA BAG APPLE BERRY</t>
  </si>
  <si>
    <t>TMAB</t>
  </si>
  <si>
    <t>MEM TEA BAG BLUE FLOWER EARLGREY</t>
  </si>
  <si>
    <t>TMBEG</t>
  </si>
  <si>
    <t>MEM TEA BAG CRIMSON BERRY</t>
  </si>
  <si>
    <t>TMCB</t>
  </si>
  <si>
    <t>MEM TEA BAG SPICY TURMERIC TONIC</t>
  </si>
  <si>
    <t>TMSTT</t>
  </si>
  <si>
    <t>MEM BAG JASMINE PEARLS</t>
  </si>
  <si>
    <t>TMJP</t>
  </si>
  <si>
    <t>MEM BAG GOLDEN GREEN</t>
  </si>
  <si>
    <t>TMGG</t>
  </si>
  <si>
    <t>750ML</t>
  </si>
  <si>
    <t>MONIN LAVENDER SYRUP</t>
  </si>
  <si>
    <t>MOLAV</t>
  </si>
  <si>
    <t>1 LITTER</t>
  </si>
  <si>
    <t>MONIN RASPBERRY SYRUP</t>
  </si>
  <si>
    <t>MORASP</t>
  </si>
  <si>
    <t>MONIN PREMIUM ROSE SYRUP</t>
  </si>
  <si>
    <t>MOROSE</t>
  </si>
  <si>
    <t>TORANI PUREMADE CARAMEL SAUCE</t>
  </si>
  <si>
    <t>STCARA</t>
  </si>
  <si>
    <t>64 OZ</t>
  </si>
  <si>
    <t>TORANI PUREMADE WHITE CHOCOLATE SAUCE</t>
  </si>
  <si>
    <t>STWCHOC</t>
  </si>
  <si>
    <t>TORANI PUREMADE DARK CHOCOLATE SAUCE</t>
  </si>
  <si>
    <t>STDKCHOC</t>
  </si>
  <si>
    <t>TORANI EXCLUSIVE .5OZ SAUCE PUMP FOR 64OZ BOTTLES</t>
  </si>
  <si>
    <t>PUMPTS</t>
  </si>
  <si>
    <t>MONIN PREMIUM STRAWBERRY ROSE SYRUP</t>
  </si>
  <si>
    <t>MOSTRR</t>
  </si>
  <si>
    <t>PURE PEPPERMINT TEA</t>
  </si>
  <si>
    <t>TTPP</t>
  </si>
  <si>
    <t>PEPPERMINT TEA BAG</t>
  </si>
  <si>
    <t>TBP28</t>
  </si>
  <si>
    <t>XPUMP11</t>
  </si>
  <si>
    <t>DIAL BASICS 11 OZ. PUMP SOAP (HYPOALLERGENIC)</t>
  </si>
  <si>
    <t>LEMON GINGER HERBAL TEA</t>
  </si>
  <si>
    <t>TBLG</t>
  </si>
  <si>
    <t>DUNKIN REFRESHERS MANGO PINEAPPLE</t>
  </si>
  <si>
    <t>DUNKRMP</t>
  </si>
  <si>
    <t>DUNKIN REFRESHERS PEACH PASSIONFRUIT</t>
  </si>
  <si>
    <t>DUNKRPP</t>
  </si>
  <si>
    <t>DUNKRSDL</t>
  </si>
  <si>
    <t>DUNKING REFRESHERS STRAWBERRY DRAGONFRUIT LEMONADE</t>
  </si>
  <si>
    <t>XCASPP</t>
  </si>
  <si>
    <t>INTERNATIONAL DELIGHT NON-DAIRY CREAMER</t>
  </si>
  <si>
    <t>CH384</t>
  </si>
  <si>
    <t>2026 Updated Breakroom Supply List -NO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</si>
</sst>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[&lt;=9999999]###\-####;\(###\)\ ###\-####"/>
  </numFmts>
  <fonts count="15" x14ac:knownFonts="1">
    <font>
      <sz val="11"/>
      <name val="Arial"/>
      <family val="1"/>
      <scheme val="minor"/>
    </font>
    <font>
      <sz val="8"/>
      <name val="Arial"/>
      <family val="2"/>
    </font>
    <font>
      <b/>
      <sz val="24"/>
      <color theme="4" tint="-0.499984740745262"/>
      <name val="Arial"/>
      <family val="2"/>
      <scheme val="major"/>
    </font>
    <font>
      <sz val="11"/>
      <color theme="1" tint="0.24994659260841701"/>
      <name val="Arial"/>
      <family val="2"/>
      <scheme val="major"/>
    </font>
    <font>
      <sz val="11"/>
      <name val="Arial"/>
      <family val="1"/>
      <scheme val="minor"/>
    </font>
    <font>
      <i/>
      <sz val="11"/>
      <color theme="1" tint="0.24994659260841701"/>
      <name val="Arial"/>
      <family val="2"/>
      <scheme val="major"/>
    </font>
    <font>
      <sz val="11"/>
      <color theme="1" tint="0.24994659260841701"/>
      <name val="Arial"/>
      <family val="1"/>
      <scheme val="minor"/>
    </font>
    <font>
      <sz val="12"/>
      <name val="Arial"/>
      <family val="2"/>
      <scheme val="minor"/>
    </font>
    <font>
      <sz val="12"/>
      <color theme="4" tint="-0.499984740745262"/>
      <name val="Arial"/>
      <family val="2"/>
      <scheme val="major"/>
    </font>
    <font>
      <sz val="12"/>
      <color theme="1"/>
      <name val="Arial"/>
      <family val="2"/>
      <scheme val="minor"/>
    </font>
    <font>
      <sz val="16"/>
      <color theme="0"/>
      <name val="Arial"/>
      <family val="2"/>
      <scheme val="minor"/>
    </font>
    <font>
      <sz val="16"/>
      <name val="Arial"/>
      <family val="2"/>
      <scheme val="minor"/>
    </font>
    <font>
      <sz val="20"/>
      <color theme="0"/>
      <name val="Arial"/>
      <family val="2"/>
      <scheme val="major"/>
    </font>
    <font>
      <sz val="22"/>
      <color theme="0"/>
      <name val="Arial"/>
      <family val="2"/>
      <scheme val="major"/>
    </font>
    <font>
      <sz val="12"/>
      <color theme="1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horizontal="left" vertical="center" wrapText="1"/>
    </xf>
    <xf numFmtId="0" fontId="3" fillId="0" borderId="0" applyNumberFormat="0" applyFill="0" applyProtection="0">
      <alignment horizontal="center" vertical="top" wrapText="1"/>
    </xf>
    <xf numFmtId="0" fontId="5" fillId="0" borderId="0" applyNumberFormat="0" applyFill="0" applyProtection="0">
      <alignment horizontal="right" vertical="center"/>
    </xf>
    <xf numFmtId="0" fontId="5" fillId="0" borderId="0" applyNumberFormat="0" applyFill="0" applyProtection="0">
      <alignment horizontal="left" vertical="center"/>
    </xf>
    <xf numFmtId="0" fontId="3" fillId="0" borderId="0" applyNumberFormat="0" applyFill="0" applyBorder="0" applyProtection="0">
      <alignment horizontal="center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center" vertical="center"/>
    </xf>
    <xf numFmtId="14" fontId="5" fillId="2" borderId="0" applyFill="0" applyBorder="0">
      <alignment horizontal="left" vertical="center"/>
    </xf>
    <xf numFmtId="0" fontId="5" fillId="0" borderId="0" applyNumberFormat="0" applyFill="0" applyBorder="0" applyProtection="0">
      <alignment horizontal="center" vertical="center"/>
    </xf>
    <xf numFmtId="165" fontId="3" fillId="2" borderId="0" applyFont="0" applyFill="0" applyBorder="0" applyAlignment="0">
      <alignment vertical="center" wrapText="1"/>
    </xf>
    <xf numFmtId="0" fontId="6" fillId="0" borderId="0" applyNumberFormat="0" applyFill="0" applyBorder="0" applyAlignment="0" applyProtection="0">
      <alignment horizontal="left" vertical="center" wrapText="1"/>
    </xf>
    <xf numFmtId="0" fontId="6" fillId="0" borderId="0" applyNumberFormat="0" applyFill="0" applyBorder="0" applyAlignment="0" applyProtection="0">
      <alignment horizontal="left" vertical="center" wrapText="1"/>
    </xf>
  </cellStyleXfs>
  <cellXfs count="51">
    <xf numFmtId="0" fontId="0" fillId="0" borderId="0" xfId="0">
      <alignment horizontal="left" vertical="center" wrapText="1"/>
    </xf>
    <xf numFmtId="0" fontId="7" fillId="0" borderId="0" xfId="0" applyFo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4" xfId="0" applyFont="1" applyBorder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4" borderId="4" xfId="0" applyFont="1" applyFill="1" applyBorder="1" applyAlignment="1" applyProtection="1">
      <alignment horizontal="left" wrapText="1"/>
      <protection locked="0"/>
    </xf>
    <xf numFmtId="0" fontId="7" fillId="4" borderId="0" xfId="0" applyFont="1" applyFill="1" applyAlignment="1">
      <alignment horizontal="left" wrapText="1"/>
    </xf>
    <xf numFmtId="0" fontId="10" fillId="3" borderId="5" xfId="0" applyFont="1" applyFill="1" applyBorder="1" applyAlignment="1">
      <alignment horizontal="left" wrapText="1"/>
    </xf>
    <xf numFmtId="0" fontId="11" fillId="3" borderId="5" xfId="0" applyFont="1" applyFill="1" applyBorder="1" applyAlignment="1" applyProtection="1">
      <alignment horizontal="left" wrapText="1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164" fontId="9" fillId="0" borderId="5" xfId="0" applyNumberFormat="1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 wrapText="1"/>
      <protection locked="0"/>
    </xf>
    <xf numFmtId="164" fontId="9" fillId="0" borderId="5" xfId="5" applyFont="1" applyFill="1" applyBorder="1" applyAlignment="1" applyProtection="1">
      <alignment horizontal="center"/>
      <protection locked="0"/>
    </xf>
    <xf numFmtId="0" fontId="10" fillId="3" borderId="5" xfId="0" applyFont="1" applyFill="1" applyBorder="1" applyAlignment="1" applyProtection="1">
      <alignment horizontal="left" wrapText="1"/>
      <protection locked="0"/>
    </xf>
    <xf numFmtId="0" fontId="9" fillId="0" borderId="5" xfId="0" applyFont="1" applyBorder="1" applyAlignment="1" applyProtection="1">
      <alignment horizontal="left" wrapText="1"/>
      <protection locked="0"/>
    </xf>
    <xf numFmtId="0" fontId="14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164" fontId="14" fillId="0" borderId="5" xfId="0" applyNumberFormat="1" applyFont="1" applyBorder="1" applyAlignment="1">
      <alignment horizontal="center" wrapText="1"/>
    </xf>
    <xf numFmtId="0" fontId="9" fillId="0" borderId="4" xfId="0" applyFont="1" applyBorder="1" applyAlignment="1" applyProtection="1">
      <alignment horizontal="left" wrapText="1"/>
      <protection locked="0"/>
    </xf>
    <xf numFmtId="0" fontId="9" fillId="0" borderId="0" xfId="0" applyFont="1" applyAlignment="1">
      <alignment horizontal="left" wrapText="1"/>
    </xf>
    <xf numFmtId="0" fontId="14" fillId="0" borderId="7" xfId="0" applyFont="1" applyBorder="1" applyAlignment="1">
      <alignment wrapText="1"/>
    </xf>
    <xf numFmtId="0" fontId="11" fillId="3" borderId="7" xfId="0" applyFont="1" applyFill="1" applyBorder="1" applyAlignment="1" applyProtection="1">
      <alignment horizontal="left" wrapText="1"/>
      <protection locked="0"/>
    </xf>
    <xf numFmtId="0" fontId="11" fillId="3" borderId="8" xfId="0" applyFont="1" applyFill="1" applyBorder="1" applyAlignment="1" applyProtection="1">
      <alignment horizontal="center" wrapText="1"/>
      <protection locked="0"/>
    </xf>
    <xf numFmtId="0" fontId="9" fillId="0" borderId="7" xfId="0" applyFont="1" applyBorder="1" applyAlignment="1" applyProtection="1">
      <alignment horizontal="left" wrapText="1"/>
      <protection locked="0"/>
    </xf>
    <xf numFmtId="164" fontId="9" fillId="0" borderId="8" xfId="0" applyNumberFormat="1" applyFont="1" applyBorder="1" applyAlignment="1" applyProtection="1">
      <alignment horizontal="center" wrapText="1"/>
      <protection locked="0"/>
    </xf>
    <xf numFmtId="0" fontId="9" fillId="0" borderId="7" xfId="0" applyFont="1" applyBorder="1" applyAlignment="1" applyProtection="1">
      <alignment horizontal="left"/>
      <protection locked="0"/>
    </xf>
    <xf numFmtId="164" fontId="9" fillId="0" borderId="8" xfId="0" applyNumberFormat="1" applyFont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left" wrapText="1"/>
      <protection locked="0"/>
    </xf>
    <xf numFmtId="0" fontId="10" fillId="3" borderId="8" xfId="0" applyFont="1" applyFill="1" applyBorder="1" applyAlignment="1" applyProtection="1">
      <alignment horizontal="center" wrapText="1"/>
      <protection locked="0"/>
    </xf>
    <xf numFmtId="0" fontId="8" fillId="0" borderId="1" xfId="6" applyFont="1" applyBorder="1" applyProtection="1">
      <alignment horizontal="center" vertical="center"/>
      <protection locked="0"/>
    </xf>
    <xf numFmtId="0" fontId="8" fillId="0" borderId="2" xfId="6" applyFont="1" applyBorder="1" applyProtection="1">
      <alignment horizontal="center" vertical="center"/>
      <protection locked="0"/>
    </xf>
    <xf numFmtId="0" fontId="8" fillId="0" borderId="3" xfId="6" applyFont="1" applyBorder="1" applyAlignment="1" applyProtection="1">
      <alignment horizontal="center"/>
      <protection locked="0"/>
    </xf>
    <xf numFmtId="164" fontId="9" fillId="0" borderId="6" xfId="0" applyNumberFormat="1" applyFont="1" applyBorder="1" applyAlignment="1" applyProtection="1">
      <alignment horizontal="center"/>
      <protection locked="0"/>
    </xf>
    <xf numFmtId="164" fontId="9" fillId="0" borderId="6" xfId="0" applyNumberFormat="1" applyFont="1" applyBorder="1" applyAlignment="1" applyProtection="1">
      <alignment horizontal="center" wrapText="1"/>
      <protection locked="0"/>
    </xf>
    <xf numFmtId="0" fontId="11" fillId="3" borderId="6" xfId="0" applyFont="1" applyFill="1" applyBorder="1" applyAlignment="1" applyProtection="1">
      <alignment horizontal="center" wrapText="1"/>
      <protection locked="0"/>
    </xf>
    <xf numFmtId="0" fontId="7" fillId="0" borderId="2" xfId="0" applyFont="1" applyBorder="1">
      <alignment horizontal="left" vertical="center" wrapText="1"/>
    </xf>
    <xf numFmtId="9" fontId="7" fillId="0" borderId="0" xfId="0" applyNumberFormat="1" applyFont="1" applyAlignment="1">
      <alignment horizontal="left" wrapText="1"/>
    </xf>
    <xf numFmtId="0" fontId="9" fillId="0" borderId="12" xfId="0" applyFont="1" applyBorder="1" applyAlignment="1" applyProtection="1">
      <alignment horizontal="left" wrapText="1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13" fillId="3" borderId="9" xfId="6" applyFont="1" applyFill="1" applyBorder="1" applyProtection="1">
      <alignment horizontal="center" vertical="center"/>
      <protection locked="0"/>
    </xf>
    <xf numFmtId="0" fontId="12" fillId="3" borderId="10" xfId="6" applyFont="1" applyFill="1" applyBorder="1" applyProtection="1">
      <alignment horizontal="center" vertical="center"/>
      <protection locked="0"/>
    </xf>
    <xf numFmtId="0" fontId="12" fillId="3" borderId="11" xfId="6" applyFont="1" applyFill="1" applyBorder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left" wrapText="1"/>
      <protection locked="0"/>
    </xf>
    <xf numFmtId="0" fontId="10" fillId="5" borderId="5" xfId="0" applyFont="1" applyFill="1" applyBorder="1" applyAlignment="1" applyProtection="1">
      <alignment horizontal="left" wrapText="1"/>
      <protection locked="0"/>
    </xf>
    <xf numFmtId="0" fontId="10" fillId="5" borderId="5" xfId="0" applyFont="1" applyFill="1" applyBorder="1" applyAlignment="1" applyProtection="1">
      <alignment horizontal="center" wrapText="1"/>
      <protection locked="0"/>
    </xf>
    <xf numFmtId="164" fontId="10" fillId="5" borderId="5" xfId="5" applyFont="1" applyFill="1" applyBorder="1" applyAlignment="1" applyProtection="1">
      <alignment horizontal="center"/>
      <protection locked="0"/>
    </xf>
    <xf numFmtId="164" fontId="10" fillId="5" borderId="6" xfId="0" applyNumberFormat="1" applyFont="1" applyFill="1" applyBorder="1" applyAlignment="1" applyProtection="1">
      <alignment horizontal="center" wrapText="1"/>
      <protection locked="0"/>
    </xf>
  </cellXfs>
  <cellStyles count="12">
    <cellStyle name="Currency" xfId="5" builtinId="4" customBuiltin="1"/>
    <cellStyle name="Date" xfId="7" xr:uid="{00000000-0005-0000-0000-000001000000}"/>
    <cellStyle name="Explanatory Text" xfId="8" builtinId="53" customBuiltin="1"/>
    <cellStyle name="Followed Hyperlink" xfId="11" builtinId="9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0" builtinId="8" customBuiltin="1"/>
    <cellStyle name="Normal" xfId="0" builtinId="0" customBuiltin="1"/>
    <cellStyle name="Phone" xfId="9" xr:uid="{00000000-0005-0000-0000-00000A000000}"/>
    <cellStyle name="Title" xfId="6" builtinId="15" customBuiltin="1"/>
  </cellStyles>
  <dxfs count="11"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scheme val="minor"/>
      </font>
      <fill>
        <patternFill patternType="solid">
          <fgColor indexed="64"/>
          <bgColor theme="8" tint="-0.499984740745262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color theme="1" tint="0.24994659260841701"/>
      </font>
      <fill>
        <patternFill>
          <bgColor theme="4" tint="0.79998168889431442"/>
        </patternFill>
      </fill>
      <border>
        <left style="thin">
          <color theme="4" tint="-0.499984740745262"/>
        </left>
        <right style="thin">
          <color theme="4" tint="-0.499984740745262"/>
        </right>
        <top/>
      </border>
    </dxf>
    <dxf>
      <font>
        <b val="0"/>
        <i val="0"/>
        <color theme="0"/>
      </font>
      <fill>
        <patternFill patternType="solid">
          <fgColor theme="4"/>
          <bgColor theme="4" tint="-0.499984740745262"/>
        </patternFill>
      </fill>
      <border>
        <left/>
        <right/>
      </border>
    </dxf>
    <dxf>
      <font>
        <b val="0"/>
        <i val="0"/>
        <color theme="1" tint="0.24994659260841701"/>
      </font>
      <border>
        <left style="thin">
          <color theme="4" tint="-0.499984740745262"/>
        </left>
        <right style="thin">
          <color theme="4" tint="-0.499984740745262"/>
        </right>
        <top/>
        <bottom style="thin">
          <color theme="4" tint="-0.499984740745262"/>
        </bottom>
        <vertical style="dotted">
          <color theme="4" tint="-0.499984740745262"/>
        </vertical>
      </border>
    </dxf>
  </dxfs>
  <tableStyles count="1" defaultTableStyle="TableStyleMedium2" defaultPivotStyle="PivotStyleMedium2">
    <tableStyle name="Product Price List" pivot="0" count="3" xr9:uid="{00000000-0011-0000-FFFF-FFFF00000000}">
      <tableStyleElement type="wholeTable" dxfId="10"/>
      <tableStyleElement type="headerRow" dxfId="9"/>
      <tableStyleElement type="secondRow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PriceList" displayName="ProductPriceList" ref="B3:G206" totalsRowShown="0" headerRowDxfId="7" dataDxfId="6">
  <autoFilter ref="B3:G206" xr:uid="{00000000-0009-0000-0100-000001000000}"/>
  <tableColumns count="6">
    <tableColumn id="2" xr3:uid="{00000000-0010-0000-0000-000002000000}" name="Hot Cups and Lids" dataDxfId="5"/>
    <tableColumn id="3" xr3:uid="{00000000-0010-0000-0000-000003000000}" name="Code" dataDxfId="4"/>
    <tableColumn id="1" xr3:uid="{E5457532-76F7-45B0-9327-23F01D9E07AF}" name="Quantity" dataDxfId="3"/>
    <tableColumn id="4" xr3:uid="{00000000-0010-0000-0000-000004000000}" name="Price " dataDxfId="2" dataCellStyle="Currency"/>
    <tableColumn id="6" xr3:uid="{7AD8399C-147D-426F-84F9-1914A8DEFD67}" name="Discount Prices" dataDxfId="1" dataCellStyle="Currency">
      <calculatedColumnFormula>SUM(E4*-#REF!)+E4</calculatedColumnFormula>
    </tableColumn>
    <tableColumn id="5" xr3:uid="{EF2EB688-A5A7-4468-A588-7A6B40FD17CB}" name="Unit Cost" dataDxfId="0">
      <calculatedColumnFormula>F4/D4</calculatedColumnFormula>
    </tableColumn>
  </tableColumns>
  <tableStyleInfo name="Product Price List" showFirstColumn="0" showLastColumn="0" showRowStripes="1" showColumnStripes="0"/>
  <extLst>
    <ext xmlns:x14="http://schemas.microsoft.com/office/spreadsheetml/2009/9/main" uri="{504A1905-F514-4f6f-8877-14C23A59335A}">
      <x14:table altTextSummary="Enter Product Number, Name, Description, Retail and Bulk Prices per Unit in this table"/>
    </ext>
  </extLst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autoPageBreaks="0" fitToPage="1"/>
  </sheetPr>
  <dimension ref="A1:H207"/>
  <sheetViews>
    <sheetView tabSelected="1" zoomScale="85" zoomScaleNormal="85" zoomScalePageLayoutView="85" workbookViewId="0">
      <selection activeCell="B1" sqref="B1:G1"/>
    </sheetView>
  </sheetViews>
  <sheetFormatPr defaultColWidth="9" defaultRowHeight="39" customHeight="1" x14ac:dyDescent="0.2"/>
  <cols>
    <col min="1" max="1" width="2.625" style="3" customWidth="1"/>
    <col min="2" max="2" width="85" style="3" customWidth="1"/>
    <col min="3" max="3" width="18.375" style="3" customWidth="1"/>
    <col min="4" max="4" width="16.625" style="3" customWidth="1"/>
    <col min="5" max="5" width="13.5" style="3" hidden="1" customWidth="1"/>
    <col min="6" max="6" width="25" style="3" hidden="1" customWidth="1"/>
    <col min="7" max="7" width="18.875" style="4" hidden="1" customWidth="1"/>
    <col min="8" max="8" width="10.125" style="1" hidden="1" customWidth="1"/>
    <col min="9" max="9" width="9" style="1" customWidth="1"/>
    <col min="10" max="16384" width="9" style="1"/>
  </cols>
  <sheetData>
    <row r="1" spans="1:8" ht="39" customHeight="1" thickBot="1" x14ac:dyDescent="0.25">
      <c r="A1" s="5"/>
      <c r="B1" s="43" t="s">
        <v>416</v>
      </c>
      <c r="C1" s="44"/>
      <c r="D1" s="44"/>
      <c r="E1" s="44"/>
      <c r="F1" s="44"/>
      <c r="G1" s="45"/>
      <c r="H1" s="39"/>
    </row>
    <row r="2" spans="1:8" ht="14.25" customHeight="1" x14ac:dyDescent="0.2">
      <c r="A2" s="5"/>
      <c r="B2" s="33"/>
      <c r="C2" s="34"/>
      <c r="D2" s="34"/>
      <c r="E2" s="34"/>
      <c r="F2" s="34"/>
      <c r="G2" s="35"/>
    </row>
    <row r="3" spans="1:8" s="2" customFormat="1" ht="39" hidden="1" customHeight="1" x14ac:dyDescent="0.3">
      <c r="A3" s="6"/>
      <c r="B3" s="25" t="s">
        <v>5</v>
      </c>
      <c r="C3" s="11" t="s">
        <v>0</v>
      </c>
      <c r="D3" s="11" t="s">
        <v>1</v>
      </c>
      <c r="E3" s="10" t="s">
        <v>180</v>
      </c>
      <c r="F3" s="11" t="s">
        <v>2</v>
      </c>
      <c r="G3" s="26" t="s">
        <v>3</v>
      </c>
      <c r="H3" s="38" t="s">
        <v>3</v>
      </c>
    </row>
    <row r="4" spans="1:8" s="2" customFormat="1" ht="39" customHeight="1" x14ac:dyDescent="0.3">
      <c r="A4" s="6"/>
      <c r="B4" s="31" t="s">
        <v>16</v>
      </c>
      <c r="C4" s="17" t="s">
        <v>0</v>
      </c>
      <c r="D4" s="17" t="s">
        <v>1</v>
      </c>
      <c r="E4" s="10" t="s">
        <v>180</v>
      </c>
      <c r="F4" s="17" t="s">
        <v>2</v>
      </c>
      <c r="G4" s="32" t="s">
        <v>3</v>
      </c>
    </row>
    <row r="5" spans="1:8" s="2" customFormat="1" ht="39" customHeight="1" x14ac:dyDescent="0.2">
      <c r="A5" s="6"/>
      <c r="B5" s="29" t="s">
        <v>24</v>
      </c>
      <c r="C5" s="12" t="s">
        <v>25</v>
      </c>
      <c r="D5" s="13">
        <v>2000</v>
      </c>
      <c r="E5" s="14">
        <v>36.99</v>
      </c>
      <c r="F5" s="14" t="e">
        <f>SUM(E5*-#REF!)+E5</f>
        <v>#REF!</v>
      </c>
      <c r="G5" s="30" t="e">
        <f>F5/D5</f>
        <v>#REF!</v>
      </c>
    </row>
    <row r="6" spans="1:8" s="2" customFormat="1" ht="39" customHeight="1" x14ac:dyDescent="0.2">
      <c r="A6" s="6"/>
      <c r="B6" s="29" t="s">
        <v>26</v>
      </c>
      <c r="C6" s="12" t="s">
        <v>27</v>
      </c>
      <c r="D6" s="13" t="s">
        <v>28</v>
      </c>
      <c r="E6" s="14">
        <v>3.75</v>
      </c>
      <c r="F6" s="14" t="e">
        <f>SUM(E6*-#REF!)+E6</f>
        <v>#REF!</v>
      </c>
      <c r="G6" s="30" t="e">
        <f>F6/1</f>
        <v>#REF!</v>
      </c>
    </row>
    <row r="7" spans="1:8" s="2" customFormat="1" ht="39" customHeight="1" x14ac:dyDescent="0.2">
      <c r="A7" s="6"/>
      <c r="B7" s="29" t="s">
        <v>29</v>
      </c>
      <c r="C7" s="12" t="s">
        <v>30</v>
      </c>
      <c r="D7" s="13">
        <v>2000</v>
      </c>
      <c r="E7" s="14">
        <v>60.99</v>
      </c>
      <c r="F7" s="14" t="e">
        <f>SUM(E7*-#REF!)+E7</f>
        <v>#REF!</v>
      </c>
      <c r="G7" s="30" t="e">
        <f t="shared" ref="G7:G14" si="0">F7/D7</f>
        <v>#REF!</v>
      </c>
    </row>
    <row r="8" spans="1:8" s="2" customFormat="1" ht="39" customHeight="1" x14ac:dyDescent="0.2">
      <c r="A8" s="6"/>
      <c r="B8" s="29" t="s">
        <v>31</v>
      </c>
      <c r="C8" s="12" t="s">
        <v>32</v>
      </c>
      <c r="D8" s="13">
        <v>2000</v>
      </c>
      <c r="E8" s="14">
        <v>71.48</v>
      </c>
      <c r="F8" s="14" t="e">
        <f>SUM(E8*-#REF!)+E8</f>
        <v>#REF!</v>
      </c>
      <c r="G8" s="30" t="e">
        <f t="shared" si="0"/>
        <v>#REF!</v>
      </c>
    </row>
    <row r="9" spans="1:8" s="2" customFormat="1" ht="39" customHeight="1" x14ac:dyDescent="0.2">
      <c r="A9" s="6"/>
      <c r="B9" s="29" t="s">
        <v>31</v>
      </c>
      <c r="C9" s="12" t="s">
        <v>33</v>
      </c>
      <c r="D9" s="13">
        <v>100</v>
      </c>
      <c r="E9" s="14">
        <v>8.75</v>
      </c>
      <c r="F9" s="14" t="e">
        <f>SUM(E9*-#REF!)+E9</f>
        <v>#REF!</v>
      </c>
      <c r="G9" s="30" t="e">
        <f t="shared" si="0"/>
        <v>#REF!</v>
      </c>
    </row>
    <row r="10" spans="1:8" s="2" customFormat="1" ht="39" customHeight="1" x14ac:dyDescent="0.2">
      <c r="A10" s="6"/>
      <c r="B10" s="29" t="s">
        <v>228</v>
      </c>
      <c r="C10" s="12" t="s">
        <v>229</v>
      </c>
      <c r="D10" s="15">
        <v>2000</v>
      </c>
      <c r="E10" s="16">
        <v>68.989999999999995</v>
      </c>
      <c r="F10" s="16" t="e">
        <f>SUM(E10*-#REF!)+E10</f>
        <v>#REF!</v>
      </c>
      <c r="G10" s="36" t="e">
        <f t="shared" si="0"/>
        <v>#REF!</v>
      </c>
    </row>
    <row r="11" spans="1:8" s="2" customFormat="1" ht="39" customHeight="1" x14ac:dyDescent="0.2">
      <c r="A11" s="6"/>
      <c r="B11" s="29" t="s">
        <v>34</v>
      </c>
      <c r="C11" s="12" t="s">
        <v>35</v>
      </c>
      <c r="D11" s="13">
        <v>2000</v>
      </c>
      <c r="E11" s="14">
        <v>46.94</v>
      </c>
      <c r="F11" s="14" t="e">
        <f>SUM(E11*-#REF!)+E11</f>
        <v>#REF!</v>
      </c>
      <c r="G11" s="30" t="e">
        <f t="shared" si="0"/>
        <v>#REF!</v>
      </c>
    </row>
    <row r="12" spans="1:8" s="2" customFormat="1" ht="39" customHeight="1" x14ac:dyDescent="0.2">
      <c r="A12" s="6"/>
      <c r="B12" s="29" t="s">
        <v>36</v>
      </c>
      <c r="C12" s="12" t="s">
        <v>37</v>
      </c>
      <c r="D12" s="13">
        <v>200</v>
      </c>
      <c r="E12" s="14">
        <v>28.5</v>
      </c>
      <c r="F12" s="14" t="e">
        <f>SUM(E12*-#REF!)+E12</f>
        <v>#REF!</v>
      </c>
      <c r="G12" s="30" t="e">
        <f t="shared" si="0"/>
        <v>#REF!</v>
      </c>
    </row>
    <row r="13" spans="1:8" s="2" customFormat="1" ht="39" customHeight="1" x14ac:dyDescent="0.2">
      <c r="A13" s="6"/>
      <c r="B13" s="29" t="s">
        <v>36</v>
      </c>
      <c r="C13" s="12" t="s">
        <v>38</v>
      </c>
      <c r="D13" s="13">
        <v>1200</v>
      </c>
      <c r="E13" s="14">
        <v>66.75</v>
      </c>
      <c r="F13" s="14" t="e">
        <f>SUM(E13*-#REF!)+E13</f>
        <v>#REF!</v>
      </c>
      <c r="G13" s="30" t="e">
        <f t="shared" si="0"/>
        <v>#REF!</v>
      </c>
    </row>
    <row r="14" spans="1:8" s="2" customFormat="1" ht="39" customHeight="1" x14ac:dyDescent="0.2">
      <c r="A14" s="6"/>
      <c r="B14" s="29" t="s">
        <v>39</v>
      </c>
      <c r="C14" s="12" t="s">
        <v>40</v>
      </c>
      <c r="D14" s="13">
        <v>200</v>
      </c>
      <c r="E14" s="14">
        <v>31.25</v>
      </c>
      <c r="F14" s="14" t="e">
        <f>SUM(E14*-#REF!)+E14</f>
        <v>#REF!</v>
      </c>
      <c r="G14" s="30" t="e">
        <f t="shared" si="0"/>
        <v>#REF!</v>
      </c>
    </row>
    <row r="15" spans="1:8" s="2" customFormat="1" ht="39" customHeight="1" x14ac:dyDescent="0.2">
      <c r="A15" s="6"/>
      <c r="B15" s="29" t="s">
        <v>208</v>
      </c>
      <c r="C15" s="12" t="s">
        <v>209</v>
      </c>
      <c r="D15" s="15">
        <v>80</v>
      </c>
      <c r="E15" s="16">
        <v>13.25</v>
      </c>
      <c r="F15" s="14" t="e">
        <f>SUM(E15*-#REF!)+E15</f>
        <v>#REF!</v>
      </c>
      <c r="G15" s="30" t="e">
        <f t="shared" ref="G15" si="1">F15/D15</f>
        <v>#REF!</v>
      </c>
    </row>
    <row r="16" spans="1:8" s="2" customFormat="1" ht="39" customHeight="1" x14ac:dyDescent="0.2">
      <c r="A16" s="6"/>
      <c r="B16" s="29" t="s">
        <v>45</v>
      </c>
      <c r="C16" s="12" t="s">
        <v>41</v>
      </c>
      <c r="D16" s="13" t="s">
        <v>42</v>
      </c>
      <c r="E16" s="14">
        <v>29.75</v>
      </c>
      <c r="F16" s="14" t="e">
        <f>SUM(E16*-#REF!)+E16</f>
        <v>#REF!</v>
      </c>
      <c r="G16" s="30" t="e">
        <f t="shared" ref="G16:G30" si="2">F16/1</f>
        <v>#REF!</v>
      </c>
    </row>
    <row r="17" spans="1:7" s="2" customFormat="1" ht="39" customHeight="1" x14ac:dyDescent="0.2">
      <c r="A17" s="6"/>
      <c r="B17" s="29" t="s">
        <v>43</v>
      </c>
      <c r="C17" s="12" t="s">
        <v>17</v>
      </c>
      <c r="D17" s="13" t="s">
        <v>42</v>
      </c>
      <c r="E17" s="14">
        <v>29.75</v>
      </c>
      <c r="F17" s="14" t="e">
        <f>SUM(E17*-#REF!)+E17</f>
        <v>#REF!</v>
      </c>
      <c r="G17" s="30" t="e">
        <f t="shared" si="2"/>
        <v>#REF!</v>
      </c>
    </row>
    <row r="18" spans="1:7" s="2" customFormat="1" ht="39" customHeight="1" x14ac:dyDescent="0.2">
      <c r="A18" s="6"/>
      <c r="B18" s="29" t="s">
        <v>336</v>
      </c>
      <c r="C18" s="12" t="s">
        <v>18</v>
      </c>
      <c r="D18" s="13" t="s">
        <v>42</v>
      </c>
      <c r="E18" s="14">
        <v>29.75</v>
      </c>
      <c r="F18" s="14" t="e">
        <f>SUM(E18*-#REF!)+E18</f>
        <v>#REF!</v>
      </c>
      <c r="G18" s="30" t="e">
        <f t="shared" si="2"/>
        <v>#REF!</v>
      </c>
    </row>
    <row r="19" spans="1:7" s="2" customFormat="1" ht="39" customHeight="1" x14ac:dyDescent="0.2">
      <c r="A19" s="6"/>
      <c r="B19" s="29" t="s">
        <v>44</v>
      </c>
      <c r="C19" s="12" t="s">
        <v>19</v>
      </c>
      <c r="D19" s="13" t="s">
        <v>42</v>
      </c>
      <c r="E19" s="14">
        <v>32</v>
      </c>
      <c r="F19" s="14" t="e">
        <f>SUM(E19*-#REF!)+E19</f>
        <v>#REF!</v>
      </c>
      <c r="G19" s="30" t="e">
        <f t="shared" si="2"/>
        <v>#REF!</v>
      </c>
    </row>
    <row r="20" spans="1:7" s="2" customFormat="1" ht="39" customHeight="1" x14ac:dyDescent="0.2">
      <c r="A20" s="6"/>
      <c r="B20" s="29" t="s">
        <v>224</v>
      </c>
      <c r="C20" s="12" t="s">
        <v>225</v>
      </c>
      <c r="D20" s="15" t="s">
        <v>42</v>
      </c>
      <c r="E20" s="16">
        <v>30.5</v>
      </c>
      <c r="F20" s="16" t="e">
        <f>SUM(E20*-#REF!)+E20</f>
        <v>#REF!</v>
      </c>
      <c r="G20" s="30" t="e">
        <f t="shared" si="2"/>
        <v>#REF!</v>
      </c>
    </row>
    <row r="21" spans="1:7" s="2" customFormat="1" ht="39" customHeight="1" x14ac:dyDescent="0.2">
      <c r="A21" s="6"/>
      <c r="B21" s="29" t="s">
        <v>46</v>
      </c>
      <c r="C21" s="12" t="s">
        <v>20</v>
      </c>
      <c r="D21" s="13" t="s">
        <v>42</v>
      </c>
      <c r="E21" s="14">
        <v>29.75</v>
      </c>
      <c r="F21" s="14" t="e">
        <f>SUM(E21*-#REF!)+E21</f>
        <v>#REF!</v>
      </c>
      <c r="G21" s="30" t="e">
        <f t="shared" si="2"/>
        <v>#REF!</v>
      </c>
    </row>
    <row r="22" spans="1:7" s="2" customFormat="1" ht="39" customHeight="1" x14ac:dyDescent="0.2">
      <c r="A22" s="6"/>
      <c r="B22" s="29" t="s">
        <v>47</v>
      </c>
      <c r="C22" s="12" t="s">
        <v>21</v>
      </c>
      <c r="D22" s="13" t="s">
        <v>42</v>
      </c>
      <c r="E22" s="14">
        <v>29.75</v>
      </c>
      <c r="F22" s="14" t="e">
        <f>SUM(E22*-#REF!)+E22</f>
        <v>#REF!</v>
      </c>
      <c r="G22" s="30" t="e">
        <f t="shared" si="2"/>
        <v>#REF!</v>
      </c>
    </row>
    <row r="23" spans="1:7" s="2" customFormat="1" ht="39" customHeight="1" x14ac:dyDescent="0.2">
      <c r="A23" s="6"/>
      <c r="B23" s="29" t="s">
        <v>48</v>
      </c>
      <c r="C23" s="12" t="s">
        <v>22</v>
      </c>
      <c r="D23" s="13" t="s">
        <v>42</v>
      </c>
      <c r="E23" s="14">
        <v>29.75</v>
      </c>
      <c r="F23" s="14" t="e">
        <f>SUM(E23*-#REF!)+E23</f>
        <v>#REF!</v>
      </c>
      <c r="G23" s="30" t="e">
        <f t="shared" si="2"/>
        <v>#REF!</v>
      </c>
    </row>
    <row r="24" spans="1:7" s="2" customFormat="1" ht="39" customHeight="1" x14ac:dyDescent="0.2">
      <c r="A24" s="6"/>
      <c r="B24" s="29" t="s">
        <v>49</v>
      </c>
      <c r="C24" s="12" t="s">
        <v>23</v>
      </c>
      <c r="D24" s="13" t="s">
        <v>42</v>
      </c>
      <c r="E24" s="14">
        <v>29.75</v>
      </c>
      <c r="F24" s="14" t="e">
        <f>SUM(E24*-#REF!)+E24</f>
        <v>#REF!</v>
      </c>
      <c r="G24" s="30" t="e">
        <f t="shared" si="2"/>
        <v>#REF!</v>
      </c>
    </row>
    <row r="25" spans="1:7" s="2" customFormat="1" ht="39" customHeight="1" x14ac:dyDescent="0.2">
      <c r="A25" s="6"/>
      <c r="B25" s="29" t="s">
        <v>337</v>
      </c>
      <c r="C25" s="12" t="s">
        <v>338</v>
      </c>
      <c r="D25" s="15" t="s">
        <v>42</v>
      </c>
      <c r="E25" s="16">
        <v>32.11</v>
      </c>
      <c r="F25" s="14" t="e">
        <f>SUM(E25*-#REF!)+E25</f>
        <v>#REF!</v>
      </c>
      <c r="G25" s="30" t="e">
        <f t="shared" si="2"/>
        <v>#REF!</v>
      </c>
    </row>
    <row r="26" spans="1:7" s="2" customFormat="1" ht="39" customHeight="1" x14ac:dyDescent="0.2">
      <c r="A26" s="6"/>
      <c r="B26" s="29" t="s">
        <v>381</v>
      </c>
      <c r="C26" s="12" t="s">
        <v>382</v>
      </c>
      <c r="D26" s="15" t="s">
        <v>383</v>
      </c>
      <c r="E26" s="16">
        <v>18.690000000000001</v>
      </c>
      <c r="F26" s="16" t="e">
        <f>SUM(E26*-#REF!)+E26</f>
        <v>#REF!</v>
      </c>
      <c r="G26" s="36" t="e">
        <f>F26/1</f>
        <v>#REF!</v>
      </c>
    </row>
    <row r="27" spans="1:7" s="2" customFormat="1" ht="39" customHeight="1" x14ac:dyDescent="0.2">
      <c r="A27" s="6"/>
      <c r="B27" s="29" t="s">
        <v>384</v>
      </c>
      <c r="C27" s="12" t="s">
        <v>385</v>
      </c>
      <c r="D27" s="15" t="s">
        <v>383</v>
      </c>
      <c r="E27" s="16">
        <v>18.690000000000001</v>
      </c>
      <c r="F27" s="16" t="e">
        <f>SUM(E27*-#REF!)+E27</f>
        <v>#REF!</v>
      </c>
      <c r="G27" s="36" t="e">
        <f t="shared" ref="G27:G29" si="3">F27/1</f>
        <v>#REF!</v>
      </c>
    </row>
    <row r="28" spans="1:7" s="2" customFormat="1" ht="39" customHeight="1" x14ac:dyDescent="0.2">
      <c r="A28" s="6"/>
      <c r="B28" s="29" t="s">
        <v>386</v>
      </c>
      <c r="C28" s="12" t="s">
        <v>387</v>
      </c>
      <c r="D28" s="15" t="s">
        <v>383</v>
      </c>
      <c r="E28" s="16">
        <v>22.22</v>
      </c>
      <c r="F28" s="16" t="e">
        <f>SUM(E28*-#REF!)+E28</f>
        <v>#REF!</v>
      </c>
      <c r="G28" s="36" t="e">
        <f t="shared" si="3"/>
        <v>#REF!</v>
      </c>
    </row>
    <row r="29" spans="1:7" s="2" customFormat="1" ht="39" customHeight="1" x14ac:dyDescent="0.2">
      <c r="A29" s="6"/>
      <c r="B29" s="29" t="s">
        <v>397</v>
      </c>
      <c r="C29" s="12" t="s">
        <v>398</v>
      </c>
      <c r="D29" s="15" t="s">
        <v>383</v>
      </c>
      <c r="E29" s="16">
        <v>21.67</v>
      </c>
      <c r="F29" s="16" t="e">
        <f>SUM(E29*-#REF!)+E29</f>
        <v>#REF!</v>
      </c>
      <c r="G29" s="36" t="e">
        <f t="shared" si="3"/>
        <v>#REF!</v>
      </c>
    </row>
    <row r="30" spans="1:7" s="2" customFormat="1" ht="39" customHeight="1" x14ac:dyDescent="0.2">
      <c r="A30" s="6"/>
      <c r="B30" s="29" t="s">
        <v>50</v>
      </c>
      <c r="C30" s="12" t="s">
        <v>51</v>
      </c>
      <c r="D30" s="13" t="s">
        <v>14</v>
      </c>
      <c r="E30" s="14">
        <v>5.99</v>
      </c>
      <c r="F30" s="14" t="e">
        <f>SUM(E30*-#REF!)+E30</f>
        <v>#REF!</v>
      </c>
      <c r="G30" s="30" t="e">
        <f t="shared" si="2"/>
        <v>#REF!</v>
      </c>
    </row>
    <row r="31" spans="1:7" s="2" customFormat="1" ht="39" customHeight="1" x14ac:dyDescent="0.2">
      <c r="A31" s="6"/>
      <c r="B31" s="29" t="s">
        <v>171</v>
      </c>
      <c r="C31" s="12" t="s">
        <v>199</v>
      </c>
      <c r="D31" s="13">
        <v>100</v>
      </c>
      <c r="E31" s="14">
        <v>18.13</v>
      </c>
      <c r="F31" s="14" t="e">
        <f>SUM(E31*-#REF!)+E31</f>
        <v>#REF!</v>
      </c>
      <c r="G31" s="30" t="e">
        <f t="shared" ref="G31:G34" si="4">F31/D31</f>
        <v>#REF!</v>
      </c>
    </row>
    <row r="32" spans="1:7" s="2" customFormat="1" ht="39" customHeight="1" x14ac:dyDescent="0.2">
      <c r="A32" s="6"/>
      <c r="B32" s="29" t="s">
        <v>172</v>
      </c>
      <c r="C32" s="12" t="s">
        <v>53</v>
      </c>
      <c r="D32" s="13">
        <v>100</v>
      </c>
      <c r="E32" s="14">
        <v>14.4</v>
      </c>
      <c r="F32" s="14" t="e">
        <f>SUM(E32*-#REF!)+E32</f>
        <v>#REF!</v>
      </c>
      <c r="G32" s="30" t="e">
        <f t="shared" si="4"/>
        <v>#REF!</v>
      </c>
    </row>
    <row r="33" spans="1:7" s="2" customFormat="1" ht="39" customHeight="1" x14ac:dyDescent="0.2">
      <c r="A33" s="6"/>
      <c r="B33" s="29" t="s">
        <v>174</v>
      </c>
      <c r="C33" s="12" t="s">
        <v>52</v>
      </c>
      <c r="D33" s="13">
        <v>100</v>
      </c>
      <c r="E33" s="14">
        <v>14.4</v>
      </c>
      <c r="F33" s="14" t="e">
        <f>SUM(E33*-#REF!)+E33</f>
        <v>#REF!</v>
      </c>
      <c r="G33" s="30" t="e">
        <f t="shared" si="4"/>
        <v>#REF!</v>
      </c>
    </row>
    <row r="34" spans="1:7" s="2" customFormat="1" ht="39" customHeight="1" x14ac:dyDescent="0.2">
      <c r="A34" s="6"/>
      <c r="B34" s="29" t="s">
        <v>173</v>
      </c>
      <c r="C34" s="12" t="s">
        <v>54</v>
      </c>
      <c r="D34" s="13">
        <v>100</v>
      </c>
      <c r="E34" s="14">
        <v>14.4</v>
      </c>
      <c r="F34" s="14" t="e">
        <f>SUM(E34*-#REF!)+E34</f>
        <v>#REF!</v>
      </c>
      <c r="G34" s="30" t="e">
        <f t="shared" si="4"/>
        <v>#REF!</v>
      </c>
    </row>
    <row r="35" spans="1:7" s="2" customFormat="1" ht="39" customHeight="1" x14ac:dyDescent="0.2">
      <c r="A35" s="6"/>
      <c r="B35" s="42" t="s">
        <v>407</v>
      </c>
      <c r="C35" s="12" t="s">
        <v>408</v>
      </c>
      <c r="D35" s="15">
        <v>10</v>
      </c>
      <c r="E35" s="16">
        <v>8.84</v>
      </c>
      <c r="F35" s="16" t="e">
        <f>SUM(E35*-#REF!)+E35</f>
        <v>#REF!</v>
      </c>
      <c r="G35" s="36" t="e">
        <f>F35/D35</f>
        <v>#REF!</v>
      </c>
    </row>
    <row r="36" spans="1:7" s="2" customFormat="1" ht="39" customHeight="1" x14ac:dyDescent="0.2">
      <c r="A36" s="6"/>
      <c r="B36" s="42" t="s">
        <v>409</v>
      </c>
      <c r="C36" s="12" t="s">
        <v>410</v>
      </c>
      <c r="D36" s="15">
        <v>10</v>
      </c>
      <c r="E36" s="16">
        <v>8.84</v>
      </c>
      <c r="F36" s="16" t="e">
        <f>SUM(E36*-#REF!)+E36</f>
        <v>#REF!</v>
      </c>
      <c r="G36" s="36" t="e">
        <f>F36/D36</f>
        <v>#REF!</v>
      </c>
    </row>
    <row r="37" spans="1:7" s="2" customFormat="1" ht="39" customHeight="1" x14ac:dyDescent="0.2">
      <c r="A37" s="6"/>
      <c r="B37" s="42" t="s">
        <v>412</v>
      </c>
      <c r="C37" s="12" t="s">
        <v>411</v>
      </c>
      <c r="D37" s="15">
        <v>10</v>
      </c>
      <c r="E37" s="16">
        <v>8.84</v>
      </c>
      <c r="F37" s="16" t="e">
        <f>SUM(E37*-#REF!)+E37</f>
        <v>#REF!</v>
      </c>
      <c r="G37" s="36" t="e">
        <f>F37/D37</f>
        <v>#REF!</v>
      </c>
    </row>
    <row r="38" spans="1:7" s="2" customFormat="1" ht="39" customHeight="1" x14ac:dyDescent="0.3">
      <c r="A38" s="6"/>
      <c r="B38" s="31" t="s">
        <v>55</v>
      </c>
      <c r="C38" s="17" t="s">
        <v>0</v>
      </c>
      <c r="D38" s="17" t="s">
        <v>1</v>
      </c>
      <c r="E38" s="10" t="s">
        <v>180</v>
      </c>
      <c r="F38" s="17" t="s">
        <v>2</v>
      </c>
      <c r="G38" s="32" t="s">
        <v>3</v>
      </c>
    </row>
    <row r="39" spans="1:7" s="2" customFormat="1" ht="39" customHeight="1" x14ac:dyDescent="0.2">
      <c r="A39" s="6"/>
      <c r="B39" s="29" t="s">
        <v>56</v>
      </c>
      <c r="C39" s="12" t="s">
        <v>57</v>
      </c>
      <c r="D39" s="13">
        <v>360</v>
      </c>
      <c r="E39" s="14">
        <v>36.99</v>
      </c>
      <c r="F39" s="14" t="e">
        <f>SUM(E39*-#REF!)+E39</f>
        <v>#REF!</v>
      </c>
      <c r="G39" s="30" t="e">
        <f t="shared" ref="G39:G110" si="5">F39/D39</f>
        <v>#REF!</v>
      </c>
    </row>
    <row r="40" spans="1:7" s="2" customFormat="1" ht="39" customHeight="1" x14ac:dyDescent="0.2">
      <c r="A40" s="6"/>
      <c r="B40" s="42" t="s">
        <v>414</v>
      </c>
      <c r="C40" s="12" t="s">
        <v>415</v>
      </c>
      <c r="D40" s="15">
        <v>384</v>
      </c>
      <c r="E40" s="16">
        <v>44.58</v>
      </c>
      <c r="F40" s="16" t="e">
        <f>SUM(E40*-#REF!)+E40</f>
        <v>#REF!</v>
      </c>
      <c r="G40" s="36" t="e">
        <f>F40/D40</f>
        <v>#REF!</v>
      </c>
    </row>
    <row r="41" spans="1:7" s="2" customFormat="1" ht="39" customHeight="1" x14ac:dyDescent="0.2">
      <c r="A41" s="6"/>
      <c r="B41" s="29" t="s">
        <v>58</v>
      </c>
      <c r="C41" s="12" t="s">
        <v>59</v>
      </c>
      <c r="D41" s="13">
        <v>180</v>
      </c>
      <c r="E41" s="14">
        <v>34.57</v>
      </c>
      <c r="F41" s="14" t="e">
        <f>SUM(E41*-#REF!)+E41</f>
        <v>#REF!</v>
      </c>
      <c r="G41" s="30" t="e">
        <f t="shared" si="5"/>
        <v>#REF!</v>
      </c>
    </row>
    <row r="42" spans="1:7" s="2" customFormat="1" ht="39" customHeight="1" x14ac:dyDescent="0.2">
      <c r="A42" s="6"/>
      <c r="B42" s="29" t="s">
        <v>60</v>
      </c>
      <c r="C42" s="12" t="s">
        <v>61</v>
      </c>
      <c r="D42" s="13">
        <v>192</v>
      </c>
      <c r="E42" s="14">
        <v>38.020000000000003</v>
      </c>
      <c r="F42" s="14" t="e">
        <f>SUM(E42*-#REF!)+E42</f>
        <v>#REF!</v>
      </c>
      <c r="G42" s="30" t="e">
        <f t="shared" si="5"/>
        <v>#REF!</v>
      </c>
    </row>
    <row r="43" spans="1:7" s="2" customFormat="1" ht="39" customHeight="1" x14ac:dyDescent="0.2">
      <c r="A43" s="6"/>
      <c r="B43" s="29" t="s">
        <v>62</v>
      </c>
      <c r="C43" s="12" t="s">
        <v>63</v>
      </c>
      <c r="D43" s="13">
        <v>192</v>
      </c>
      <c r="E43" s="14">
        <v>38.020000000000003</v>
      </c>
      <c r="F43" s="14" t="e">
        <f>SUM(E43*-#REF!)+E43</f>
        <v>#REF!</v>
      </c>
      <c r="G43" s="30" t="e">
        <f t="shared" si="5"/>
        <v>#REF!</v>
      </c>
    </row>
    <row r="44" spans="1:7" s="2" customFormat="1" ht="39" customHeight="1" x14ac:dyDescent="0.2">
      <c r="A44" s="6"/>
      <c r="B44" s="29" t="s">
        <v>210</v>
      </c>
      <c r="C44" s="12" t="s">
        <v>211</v>
      </c>
      <c r="D44" s="15" t="s">
        <v>212</v>
      </c>
      <c r="E44" s="16">
        <v>11.08</v>
      </c>
      <c r="F44" s="14" t="e">
        <f>SUM(E44*-#REF!)+E44</f>
        <v>#REF!</v>
      </c>
      <c r="G44" s="30" t="e">
        <f>F44/1</f>
        <v>#REF!</v>
      </c>
    </row>
    <row r="45" spans="1:7" s="2" customFormat="1" ht="39" customHeight="1" x14ac:dyDescent="0.2">
      <c r="A45" s="6"/>
      <c r="B45" s="29" t="s">
        <v>282</v>
      </c>
      <c r="C45" s="12" t="s">
        <v>283</v>
      </c>
      <c r="D45" s="15">
        <v>48</v>
      </c>
      <c r="E45" s="16">
        <v>15.48</v>
      </c>
      <c r="F45" s="16" t="e">
        <f>SUM(E45*-#REF!)+E45</f>
        <v>#REF!</v>
      </c>
      <c r="G45" s="36" t="e">
        <f>F45/D45</f>
        <v>#REF!</v>
      </c>
    </row>
    <row r="46" spans="1:7" s="23" customFormat="1" ht="39" customHeight="1" x14ac:dyDescent="0.2">
      <c r="A46" s="22"/>
      <c r="B46" s="29" t="s">
        <v>204</v>
      </c>
      <c r="C46" s="12" t="s">
        <v>205</v>
      </c>
      <c r="D46" s="15">
        <v>50</v>
      </c>
      <c r="E46" s="16">
        <v>11.99</v>
      </c>
      <c r="F46" s="14" t="e">
        <f>SUM(E46*-#REF!)+E46</f>
        <v>#REF!</v>
      </c>
      <c r="G46" s="30" t="e">
        <f t="shared" si="5"/>
        <v>#REF!</v>
      </c>
    </row>
    <row r="47" spans="1:7" s="23" customFormat="1" ht="39" customHeight="1" x14ac:dyDescent="0.2">
      <c r="A47" s="22"/>
      <c r="B47" s="29" t="s">
        <v>64</v>
      </c>
      <c r="C47" s="12" t="s">
        <v>65</v>
      </c>
      <c r="D47" s="13">
        <v>50</v>
      </c>
      <c r="E47" s="14">
        <v>13.59</v>
      </c>
      <c r="F47" s="14" t="e">
        <f>SUM(E47*-#REF!)+E47</f>
        <v>#REF!</v>
      </c>
      <c r="G47" s="30" t="e">
        <f t="shared" si="5"/>
        <v>#REF!</v>
      </c>
    </row>
    <row r="48" spans="1:7" s="2" customFormat="1" ht="39" customHeight="1" x14ac:dyDescent="0.2">
      <c r="A48" s="6"/>
      <c r="B48" s="29" t="s">
        <v>66</v>
      </c>
      <c r="C48" s="12" t="s">
        <v>67</v>
      </c>
      <c r="D48" s="13" t="s">
        <v>4</v>
      </c>
      <c r="E48" s="14">
        <v>4.99</v>
      </c>
      <c r="F48" s="14" t="e">
        <f>SUM(E48*-#REF!)+E48</f>
        <v>#REF!</v>
      </c>
      <c r="G48" s="30" t="e">
        <f>F48/1</f>
        <v>#REF!</v>
      </c>
    </row>
    <row r="49" spans="1:7" s="2" customFormat="1" ht="39" customHeight="1" x14ac:dyDescent="0.2">
      <c r="A49" s="6"/>
      <c r="B49" s="29" t="s">
        <v>279</v>
      </c>
      <c r="C49" s="12" t="s">
        <v>277</v>
      </c>
      <c r="D49" s="15" t="s">
        <v>278</v>
      </c>
      <c r="E49" s="16">
        <v>39.99</v>
      </c>
      <c r="F49" s="16" t="e">
        <f>SUM(E49*-#REF!)+E49</f>
        <v>#REF!</v>
      </c>
      <c r="G49" s="30" t="e">
        <f>F49/1</f>
        <v>#REF!</v>
      </c>
    </row>
    <row r="50" spans="1:7" s="2" customFormat="1" ht="39" customHeight="1" x14ac:dyDescent="0.2">
      <c r="A50" s="6"/>
      <c r="B50" s="29" t="s">
        <v>68</v>
      </c>
      <c r="C50" s="12" t="s">
        <v>69</v>
      </c>
      <c r="D50" s="13" t="s">
        <v>70</v>
      </c>
      <c r="E50" s="14">
        <v>4.25</v>
      </c>
      <c r="F50" s="14" t="e">
        <f>SUM(E50*-#REF!)+E50</f>
        <v>#REF!</v>
      </c>
      <c r="G50" s="30" t="e">
        <f t="shared" ref="G50" si="6">F50/1</f>
        <v>#REF!</v>
      </c>
    </row>
    <row r="51" spans="1:7" s="2" customFormat="1" ht="39" customHeight="1" x14ac:dyDescent="0.3">
      <c r="A51" s="6"/>
      <c r="B51" s="31" t="s">
        <v>71</v>
      </c>
      <c r="C51" s="17" t="s">
        <v>0</v>
      </c>
      <c r="D51" s="17" t="s">
        <v>1</v>
      </c>
      <c r="E51" s="10" t="s">
        <v>180</v>
      </c>
      <c r="F51" s="17" t="s">
        <v>2</v>
      </c>
      <c r="G51" s="32" t="s">
        <v>3</v>
      </c>
    </row>
    <row r="52" spans="1:7" s="2" customFormat="1" ht="39" customHeight="1" x14ac:dyDescent="0.2">
      <c r="A52" s="6"/>
      <c r="B52" s="27" t="s">
        <v>200</v>
      </c>
      <c r="C52" s="18" t="s">
        <v>201</v>
      </c>
      <c r="D52" s="15">
        <v>50</v>
      </c>
      <c r="E52" s="16">
        <v>26.5</v>
      </c>
      <c r="F52" s="16" t="e">
        <f>SUM(E52*-#REF!)+E52</f>
        <v>#REF!</v>
      </c>
      <c r="G52" s="30" t="e">
        <f t="shared" si="5"/>
        <v>#REF!</v>
      </c>
    </row>
    <row r="53" spans="1:7" s="2" customFormat="1" ht="39" customHeight="1" x14ac:dyDescent="0.2">
      <c r="A53" s="6"/>
      <c r="B53" s="29" t="s">
        <v>72</v>
      </c>
      <c r="C53" s="12" t="s">
        <v>73</v>
      </c>
      <c r="D53" s="13">
        <v>50</v>
      </c>
      <c r="E53" s="14">
        <v>22</v>
      </c>
      <c r="F53" s="16" t="e">
        <f>SUM(E53*-#REF!)+E53</f>
        <v>#REF!</v>
      </c>
      <c r="G53" s="30" t="e">
        <f t="shared" si="5"/>
        <v>#REF!</v>
      </c>
    </row>
    <row r="54" spans="1:7" s="2" customFormat="1" ht="39" customHeight="1" x14ac:dyDescent="0.2">
      <c r="A54" s="6"/>
      <c r="B54" s="29" t="s">
        <v>74</v>
      </c>
      <c r="C54" s="12" t="s">
        <v>75</v>
      </c>
      <c r="D54" s="13">
        <v>50</v>
      </c>
      <c r="E54" s="14">
        <v>19.989999999999998</v>
      </c>
      <c r="F54" s="16" t="e">
        <f>SUM(E54*-#REF!)+E54</f>
        <v>#REF!</v>
      </c>
      <c r="G54" s="30" t="e">
        <f t="shared" si="5"/>
        <v>#REF!</v>
      </c>
    </row>
    <row r="55" spans="1:7" s="2" customFormat="1" ht="39" customHeight="1" x14ac:dyDescent="0.2">
      <c r="A55" s="6"/>
      <c r="B55" s="29" t="s">
        <v>76</v>
      </c>
      <c r="C55" s="12" t="s">
        <v>77</v>
      </c>
      <c r="D55" s="13">
        <v>24</v>
      </c>
      <c r="E55" s="14">
        <v>16.100000000000001</v>
      </c>
      <c r="F55" s="16" t="e">
        <f>SUM(E55*-#REF!)+E55</f>
        <v>#REF!</v>
      </c>
      <c r="G55" s="30" t="e">
        <f t="shared" si="5"/>
        <v>#REF!</v>
      </c>
    </row>
    <row r="56" spans="1:7" s="2" customFormat="1" ht="39" customHeight="1" x14ac:dyDescent="0.2">
      <c r="A56" s="6"/>
      <c r="B56" s="29" t="s">
        <v>78</v>
      </c>
      <c r="C56" s="12" t="s">
        <v>79</v>
      </c>
      <c r="D56" s="13">
        <v>30</v>
      </c>
      <c r="E56" s="14">
        <v>23.27</v>
      </c>
      <c r="F56" s="16" t="e">
        <f>SUM(E56*-#REF!)+E56</f>
        <v>#REF!</v>
      </c>
      <c r="G56" s="30" t="e">
        <f t="shared" si="5"/>
        <v>#REF!</v>
      </c>
    </row>
    <row r="57" spans="1:7" s="2" customFormat="1" ht="39" customHeight="1" x14ac:dyDescent="0.2">
      <c r="A57" s="6"/>
      <c r="B57" s="29" t="s">
        <v>80</v>
      </c>
      <c r="C57" s="12" t="s">
        <v>81</v>
      </c>
      <c r="D57" s="13">
        <v>30</v>
      </c>
      <c r="E57" s="14">
        <v>23.27</v>
      </c>
      <c r="F57" s="16" t="e">
        <f>SUM(E57*-#REF!)+E57</f>
        <v>#REF!</v>
      </c>
      <c r="G57" s="30" t="e">
        <f t="shared" si="5"/>
        <v>#REF!</v>
      </c>
    </row>
    <row r="58" spans="1:7" s="2" customFormat="1" ht="39" customHeight="1" x14ac:dyDescent="0.2">
      <c r="A58" s="6"/>
      <c r="B58" s="29" t="s">
        <v>82</v>
      </c>
      <c r="C58" s="12" t="s">
        <v>83</v>
      </c>
      <c r="D58" s="13">
        <v>30</v>
      </c>
      <c r="E58" s="14">
        <v>22.5</v>
      </c>
      <c r="F58" s="16" t="e">
        <f>SUM(E58*-#REF!)+E58</f>
        <v>#REF!</v>
      </c>
      <c r="G58" s="30" t="e">
        <f t="shared" si="5"/>
        <v>#REF!</v>
      </c>
    </row>
    <row r="59" spans="1:7" s="2" customFormat="1" ht="39" customHeight="1" x14ac:dyDescent="0.2">
      <c r="A59" s="6"/>
      <c r="B59" s="29" t="s">
        <v>175</v>
      </c>
      <c r="C59" s="12" t="s">
        <v>85</v>
      </c>
      <c r="D59" s="13">
        <v>30</v>
      </c>
      <c r="E59" s="14">
        <v>23.5</v>
      </c>
      <c r="F59" s="16" t="e">
        <f>SUM(E59*-#REF!)+E59</f>
        <v>#REF!</v>
      </c>
      <c r="G59" s="30" t="e">
        <f t="shared" si="5"/>
        <v>#REF!</v>
      </c>
    </row>
    <row r="60" spans="1:7" s="2" customFormat="1" ht="39" customHeight="1" x14ac:dyDescent="0.2">
      <c r="A60" s="6"/>
      <c r="B60" s="29" t="s">
        <v>326</v>
      </c>
      <c r="C60" s="12" t="s">
        <v>327</v>
      </c>
      <c r="D60" s="15">
        <v>1</v>
      </c>
      <c r="E60" s="16">
        <v>26.62</v>
      </c>
      <c r="F60" s="16" t="e">
        <f>SUM(E60*-#REF!)+E60</f>
        <v>#REF!</v>
      </c>
      <c r="G60" s="36" t="e">
        <f>F60/D60</f>
        <v>#REF!</v>
      </c>
    </row>
    <row r="61" spans="1:7" s="2" customFormat="1" ht="39" customHeight="1" x14ac:dyDescent="0.2">
      <c r="A61" s="6"/>
      <c r="B61" s="29" t="s">
        <v>84</v>
      </c>
      <c r="C61" s="12" t="s">
        <v>86</v>
      </c>
      <c r="D61" s="13">
        <v>1</v>
      </c>
      <c r="E61" s="14">
        <v>20.22</v>
      </c>
      <c r="F61" s="16" t="e">
        <f>SUM(E61*-#REF!)+E61</f>
        <v>#REF!</v>
      </c>
      <c r="G61" s="30" t="e">
        <f t="shared" si="5"/>
        <v>#REF!</v>
      </c>
    </row>
    <row r="62" spans="1:7" s="2" customFormat="1" ht="39" customHeight="1" x14ac:dyDescent="0.2">
      <c r="A62" s="6"/>
      <c r="B62" s="29" t="s">
        <v>88</v>
      </c>
      <c r="C62" s="12" t="s">
        <v>87</v>
      </c>
      <c r="D62" s="13">
        <v>1</v>
      </c>
      <c r="E62" s="14">
        <v>19.850000000000001</v>
      </c>
      <c r="F62" s="16" t="e">
        <f>SUM(E62*-#REF!)+E62</f>
        <v>#REF!</v>
      </c>
      <c r="G62" s="30" t="e">
        <f t="shared" si="5"/>
        <v>#REF!</v>
      </c>
    </row>
    <row r="63" spans="1:7" s="2" customFormat="1" ht="39" customHeight="1" x14ac:dyDescent="0.2">
      <c r="A63" s="6"/>
      <c r="B63" s="29" t="s">
        <v>340</v>
      </c>
      <c r="C63" s="12" t="s">
        <v>341</v>
      </c>
      <c r="D63" s="15">
        <v>1</v>
      </c>
      <c r="E63" s="16">
        <v>9.99</v>
      </c>
      <c r="F63" s="16" t="e">
        <f>SUM(E63*-#REF!)+E63</f>
        <v>#REF!</v>
      </c>
      <c r="G63" s="36" t="e">
        <f t="shared" ref="G63" si="7">F63/D63</f>
        <v>#REF!</v>
      </c>
    </row>
    <row r="64" spans="1:7" s="2" customFormat="1" ht="39" customHeight="1" x14ac:dyDescent="0.2">
      <c r="A64" s="6"/>
      <c r="B64" s="29" t="s">
        <v>355</v>
      </c>
      <c r="C64" s="12" t="s">
        <v>356</v>
      </c>
      <c r="D64" s="15" t="s">
        <v>380</v>
      </c>
      <c r="E64" s="16">
        <v>19.989999999999998</v>
      </c>
      <c r="F64" s="16" t="e">
        <f>SUM(E64*-#REF!)+E64</f>
        <v>#REF!</v>
      </c>
      <c r="G64" s="36" t="e">
        <f>F64/1</f>
        <v>#REF!</v>
      </c>
    </row>
    <row r="65" spans="1:7" s="2" customFormat="1" ht="39" customHeight="1" x14ac:dyDescent="0.2">
      <c r="A65" s="6"/>
      <c r="B65" s="29" t="s">
        <v>357</v>
      </c>
      <c r="C65" s="12" t="s">
        <v>358</v>
      </c>
      <c r="D65" s="15" t="s">
        <v>380</v>
      </c>
      <c r="E65" s="16">
        <v>26.62</v>
      </c>
      <c r="F65" s="16" t="e">
        <f>SUM(E65*-#REF!)+E65</f>
        <v>#REF!</v>
      </c>
      <c r="G65" s="36" t="e">
        <f t="shared" ref="G65:G71" si="8">F65/1</f>
        <v>#REF!</v>
      </c>
    </row>
    <row r="66" spans="1:7" s="2" customFormat="1" ht="39" customHeight="1" x14ac:dyDescent="0.2">
      <c r="A66" s="6"/>
      <c r="B66" s="29" t="s">
        <v>359</v>
      </c>
      <c r="C66" s="12" t="s">
        <v>360</v>
      </c>
      <c r="D66" s="15" t="s">
        <v>380</v>
      </c>
      <c r="E66" s="16">
        <v>19.989999999999998</v>
      </c>
      <c r="F66" s="16" t="e">
        <f>SUM(E66*-#REF!)+E66</f>
        <v>#REF!</v>
      </c>
      <c r="G66" s="36" t="e">
        <f t="shared" si="8"/>
        <v>#REF!</v>
      </c>
    </row>
    <row r="67" spans="1:7" s="2" customFormat="1" ht="39" customHeight="1" x14ac:dyDescent="0.2">
      <c r="A67" s="6"/>
      <c r="B67" s="29" t="s">
        <v>361</v>
      </c>
      <c r="C67" s="12" t="s">
        <v>362</v>
      </c>
      <c r="D67" s="15" t="s">
        <v>380</v>
      </c>
      <c r="E67" s="16">
        <v>19.989999999999998</v>
      </c>
      <c r="F67" s="16" t="e">
        <f>SUM(E67*-#REF!)+E67</f>
        <v>#REF!</v>
      </c>
      <c r="G67" s="36" t="e">
        <f t="shared" si="8"/>
        <v>#REF!</v>
      </c>
    </row>
    <row r="68" spans="1:7" s="2" customFormat="1" ht="39" customHeight="1" x14ac:dyDescent="0.2">
      <c r="A68" s="6"/>
      <c r="B68" s="29" t="s">
        <v>363</v>
      </c>
      <c r="C68" s="12" t="s">
        <v>364</v>
      </c>
      <c r="D68" s="15" t="s">
        <v>380</v>
      </c>
      <c r="E68" s="16">
        <v>19.989999999999998</v>
      </c>
      <c r="F68" s="16" t="e">
        <f>SUM(E68*-#REF!)+E68</f>
        <v>#REF!</v>
      </c>
      <c r="G68" s="36" t="e">
        <f t="shared" si="8"/>
        <v>#REF!</v>
      </c>
    </row>
    <row r="69" spans="1:7" s="2" customFormat="1" ht="39" customHeight="1" x14ac:dyDescent="0.2">
      <c r="A69" s="6"/>
      <c r="B69" s="29" t="s">
        <v>388</v>
      </c>
      <c r="C69" s="12" t="s">
        <v>389</v>
      </c>
      <c r="D69" s="15" t="s">
        <v>390</v>
      </c>
      <c r="E69" s="16">
        <v>42.49</v>
      </c>
      <c r="F69" s="16" t="e">
        <f>SUM(E69*-#REF!)+E69</f>
        <v>#REF!</v>
      </c>
      <c r="G69" s="36" t="e">
        <f t="shared" si="8"/>
        <v>#REF!</v>
      </c>
    </row>
    <row r="70" spans="1:7" s="2" customFormat="1" ht="39" customHeight="1" x14ac:dyDescent="0.2">
      <c r="A70" s="6"/>
      <c r="B70" s="29" t="s">
        <v>391</v>
      </c>
      <c r="C70" s="12" t="s">
        <v>392</v>
      </c>
      <c r="D70" s="15" t="s">
        <v>390</v>
      </c>
      <c r="E70" s="16">
        <v>42.49</v>
      </c>
      <c r="F70" s="16" t="e">
        <f>SUM(E70*-#REF!)+E70</f>
        <v>#REF!</v>
      </c>
      <c r="G70" s="36" t="e">
        <f t="shared" si="8"/>
        <v>#REF!</v>
      </c>
    </row>
    <row r="71" spans="1:7" s="2" customFormat="1" ht="39" customHeight="1" x14ac:dyDescent="0.2">
      <c r="A71" s="6"/>
      <c r="B71" s="29" t="s">
        <v>393</v>
      </c>
      <c r="C71" s="12" t="s">
        <v>394</v>
      </c>
      <c r="D71" s="15" t="s">
        <v>390</v>
      </c>
      <c r="E71" s="16">
        <v>43.89</v>
      </c>
      <c r="F71" s="16" t="e">
        <f>SUM(E71*-#REF!)+E71</f>
        <v>#REF!</v>
      </c>
      <c r="G71" s="36" t="e">
        <f t="shared" si="8"/>
        <v>#REF!</v>
      </c>
    </row>
    <row r="72" spans="1:7" s="2" customFormat="1" ht="39" customHeight="1" x14ac:dyDescent="0.2">
      <c r="A72" s="6"/>
      <c r="B72" s="29" t="s">
        <v>395</v>
      </c>
      <c r="C72" s="12" t="s">
        <v>396</v>
      </c>
      <c r="D72" s="15">
        <v>1</v>
      </c>
      <c r="E72" s="16">
        <v>15.99</v>
      </c>
      <c r="F72" s="16" t="e">
        <f>SUM(E72*-#REF!)+E72</f>
        <v>#REF!</v>
      </c>
      <c r="G72" s="36" t="e">
        <f>F72/D72</f>
        <v>#REF!</v>
      </c>
    </row>
    <row r="73" spans="1:7" s="2" customFormat="1" ht="39" customHeight="1" x14ac:dyDescent="0.3">
      <c r="A73" s="6"/>
      <c r="B73" s="31" t="s">
        <v>194</v>
      </c>
      <c r="C73" s="17" t="s">
        <v>0</v>
      </c>
      <c r="D73" s="17" t="s">
        <v>1</v>
      </c>
      <c r="E73" s="10" t="s">
        <v>180</v>
      </c>
      <c r="F73" s="17" t="s">
        <v>2</v>
      </c>
      <c r="G73" s="32" t="s">
        <v>3</v>
      </c>
    </row>
    <row r="74" spans="1:7" s="2" customFormat="1" ht="39" customHeight="1" x14ac:dyDescent="0.2">
      <c r="A74" s="6"/>
      <c r="B74" s="27" t="s">
        <v>195</v>
      </c>
      <c r="C74" s="18" t="s">
        <v>197</v>
      </c>
      <c r="D74" s="15">
        <v>100</v>
      </c>
      <c r="E74" s="16">
        <v>13.51</v>
      </c>
      <c r="F74" s="16" t="e">
        <f>SUM(E74*-#REF!)+E74</f>
        <v>#REF!</v>
      </c>
      <c r="G74" s="28" t="e">
        <f>F74/D74</f>
        <v>#REF!</v>
      </c>
    </row>
    <row r="75" spans="1:7" s="2" customFormat="1" ht="39" customHeight="1" x14ac:dyDescent="0.2">
      <c r="A75" s="6"/>
      <c r="B75" s="29" t="s">
        <v>196</v>
      </c>
      <c r="C75" s="12" t="s">
        <v>198</v>
      </c>
      <c r="D75" s="15">
        <v>72</v>
      </c>
      <c r="E75" s="16">
        <v>18.75</v>
      </c>
      <c r="F75" s="16" t="e">
        <f>SUM(E75*-#REF!)+E75</f>
        <v>#REF!</v>
      </c>
      <c r="G75" s="28" t="e">
        <f>F75/D75</f>
        <v>#REF!</v>
      </c>
    </row>
    <row r="76" spans="1:7" s="2" customFormat="1" ht="39" customHeight="1" x14ac:dyDescent="0.3">
      <c r="A76" s="6"/>
      <c r="B76" s="31" t="s">
        <v>311</v>
      </c>
      <c r="C76" s="17" t="s">
        <v>0</v>
      </c>
      <c r="D76" s="17" t="s">
        <v>1</v>
      </c>
      <c r="E76" s="10" t="s">
        <v>180</v>
      </c>
      <c r="F76" s="17" t="s">
        <v>2</v>
      </c>
      <c r="G76" s="32" t="s">
        <v>3</v>
      </c>
    </row>
    <row r="77" spans="1:7" s="2" customFormat="1" ht="39" customHeight="1" x14ac:dyDescent="0.2">
      <c r="A77" s="6"/>
      <c r="B77" s="29" t="s">
        <v>314</v>
      </c>
      <c r="C77" s="12" t="s">
        <v>312</v>
      </c>
      <c r="D77" s="15">
        <v>16</v>
      </c>
      <c r="E77" s="16">
        <v>9.5</v>
      </c>
      <c r="F77" s="16" t="e">
        <f>SUM(E77*-#REF!)+E77</f>
        <v>#REF!</v>
      </c>
      <c r="G77" s="37" t="e">
        <f t="shared" ref="G77:G83" si="9">F77/D77</f>
        <v>#REF!</v>
      </c>
    </row>
    <row r="78" spans="1:7" s="2" customFormat="1" ht="39" customHeight="1" x14ac:dyDescent="0.2">
      <c r="A78" s="6"/>
      <c r="B78" s="29" t="s">
        <v>315</v>
      </c>
      <c r="C78" s="12" t="s">
        <v>321</v>
      </c>
      <c r="D78" s="15">
        <v>16</v>
      </c>
      <c r="E78" s="16">
        <v>9.5</v>
      </c>
      <c r="F78" s="16" t="e">
        <f>SUM(E78*-#REF!)+E78</f>
        <v>#REF!</v>
      </c>
      <c r="G78" s="37" t="e">
        <f t="shared" si="9"/>
        <v>#REF!</v>
      </c>
    </row>
    <row r="79" spans="1:7" s="2" customFormat="1" ht="39" customHeight="1" x14ac:dyDescent="0.2">
      <c r="A79" s="6"/>
      <c r="B79" s="29" t="s">
        <v>316</v>
      </c>
      <c r="C79" s="12" t="s">
        <v>322</v>
      </c>
      <c r="D79" s="15">
        <v>16</v>
      </c>
      <c r="E79" s="16">
        <v>9.5</v>
      </c>
      <c r="F79" s="16" t="e">
        <f>SUM(E79*-#REF!)+E79</f>
        <v>#REF!</v>
      </c>
      <c r="G79" s="37" t="e">
        <f t="shared" si="9"/>
        <v>#REF!</v>
      </c>
    </row>
    <row r="80" spans="1:7" s="2" customFormat="1" ht="39" customHeight="1" x14ac:dyDescent="0.2">
      <c r="A80" s="6"/>
      <c r="B80" s="29" t="s">
        <v>317</v>
      </c>
      <c r="C80" s="12" t="s">
        <v>323</v>
      </c>
      <c r="D80" s="15">
        <v>16</v>
      </c>
      <c r="E80" s="16">
        <v>9.5</v>
      </c>
      <c r="F80" s="16" t="e">
        <f>SUM(E80*-#REF!)+E80</f>
        <v>#REF!</v>
      </c>
      <c r="G80" s="37" t="e">
        <f t="shared" si="9"/>
        <v>#REF!</v>
      </c>
    </row>
    <row r="81" spans="1:7" s="2" customFormat="1" ht="39" customHeight="1" x14ac:dyDescent="0.2">
      <c r="A81" s="6"/>
      <c r="B81" s="29" t="s">
        <v>319</v>
      </c>
      <c r="C81" s="12" t="s">
        <v>324</v>
      </c>
      <c r="D81" s="15">
        <v>16</v>
      </c>
      <c r="E81" s="16">
        <v>9.5</v>
      </c>
      <c r="F81" s="16" t="e">
        <f>SUM(E81*-#REF!)+E81</f>
        <v>#REF!</v>
      </c>
      <c r="G81" s="37" t="e">
        <f t="shared" si="9"/>
        <v>#REF!</v>
      </c>
    </row>
    <row r="82" spans="1:7" s="2" customFormat="1" ht="39" customHeight="1" x14ac:dyDescent="0.2">
      <c r="A82" s="6"/>
      <c r="B82" s="29" t="s">
        <v>320</v>
      </c>
      <c r="C82" s="12" t="s">
        <v>325</v>
      </c>
      <c r="D82" s="15">
        <v>16</v>
      </c>
      <c r="E82" s="16">
        <v>9.5</v>
      </c>
      <c r="F82" s="16" t="e">
        <f>SUM(E82*-#REF!)+E82</f>
        <v>#REF!</v>
      </c>
      <c r="G82" s="37" t="e">
        <f t="shared" si="9"/>
        <v>#REF!</v>
      </c>
    </row>
    <row r="83" spans="1:7" s="2" customFormat="1" ht="39" customHeight="1" x14ac:dyDescent="0.2">
      <c r="A83" s="6"/>
      <c r="B83" s="29" t="s">
        <v>318</v>
      </c>
      <c r="C83" s="12" t="s">
        <v>313</v>
      </c>
      <c r="D83" s="15">
        <v>16</v>
      </c>
      <c r="E83" s="16">
        <v>9.5</v>
      </c>
      <c r="F83" s="16" t="e">
        <f>SUM(E83*-#REF!)+E83</f>
        <v>#REF!</v>
      </c>
      <c r="G83" s="28" t="e">
        <f t="shared" si="9"/>
        <v>#REF!</v>
      </c>
    </row>
    <row r="84" spans="1:7" s="2" customFormat="1" ht="39" customHeight="1" x14ac:dyDescent="0.3">
      <c r="A84" s="6"/>
      <c r="B84" s="31" t="s">
        <v>89</v>
      </c>
      <c r="C84" s="17" t="s">
        <v>0</v>
      </c>
      <c r="D84" s="17" t="s">
        <v>1</v>
      </c>
      <c r="E84" s="10" t="s">
        <v>180</v>
      </c>
      <c r="F84" s="17" t="s">
        <v>2</v>
      </c>
      <c r="G84" s="32" t="s">
        <v>3</v>
      </c>
    </row>
    <row r="85" spans="1:7" s="2" customFormat="1" ht="39" customHeight="1" x14ac:dyDescent="0.2">
      <c r="A85" s="6"/>
      <c r="B85" s="29" t="s">
        <v>90</v>
      </c>
      <c r="C85" s="12" t="s">
        <v>217</v>
      </c>
      <c r="D85" s="13">
        <v>48</v>
      </c>
      <c r="E85" s="14">
        <v>27.46</v>
      </c>
      <c r="F85" s="14" t="e">
        <f>SUM(E85*-#REF!)+E85</f>
        <v>#REF!</v>
      </c>
      <c r="G85" s="30" t="e">
        <f t="shared" si="5"/>
        <v>#REF!</v>
      </c>
    </row>
    <row r="86" spans="1:7" s="2" customFormat="1" ht="39" customHeight="1" x14ac:dyDescent="0.2">
      <c r="A86" s="6"/>
      <c r="B86" s="29" t="s">
        <v>401</v>
      </c>
      <c r="C86" s="12" t="s">
        <v>402</v>
      </c>
      <c r="D86" s="13">
        <v>28</v>
      </c>
      <c r="E86" s="14">
        <v>8.6</v>
      </c>
      <c r="F86" s="14" t="e">
        <f>SUM(E86*-#REF!)+E86</f>
        <v>#REF!</v>
      </c>
      <c r="G86" s="30" t="e">
        <f>F86/D86</f>
        <v>#REF!</v>
      </c>
    </row>
    <row r="87" spans="1:7" s="2" customFormat="1" ht="39" customHeight="1" x14ac:dyDescent="0.2">
      <c r="A87" s="6"/>
      <c r="B87" s="29" t="s">
        <v>91</v>
      </c>
      <c r="C87" s="12" t="s">
        <v>111</v>
      </c>
      <c r="D87" s="13">
        <v>28</v>
      </c>
      <c r="E87" s="14">
        <v>8.6</v>
      </c>
      <c r="F87" s="14" t="e">
        <f>SUM(E87*-#REF!)+E87</f>
        <v>#REF!</v>
      </c>
      <c r="G87" s="30" t="e">
        <f t="shared" si="5"/>
        <v>#REF!</v>
      </c>
    </row>
    <row r="88" spans="1:7" s="2" customFormat="1" ht="39" customHeight="1" x14ac:dyDescent="0.2">
      <c r="A88" s="6"/>
      <c r="B88" s="27" t="s">
        <v>92</v>
      </c>
      <c r="C88" s="18" t="s">
        <v>112</v>
      </c>
      <c r="D88" s="15">
        <v>28</v>
      </c>
      <c r="E88" s="14">
        <v>8.6</v>
      </c>
      <c r="F88" s="14" t="e">
        <f>SUM(E88*-#REF!)+E88</f>
        <v>#REF!</v>
      </c>
      <c r="G88" s="30" t="e">
        <f t="shared" si="5"/>
        <v>#REF!</v>
      </c>
    </row>
    <row r="89" spans="1:7" s="2" customFormat="1" ht="39" customHeight="1" x14ac:dyDescent="0.2">
      <c r="A89" s="6"/>
      <c r="B89" s="27" t="s">
        <v>339</v>
      </c>
      <c r="C89" s="18" t="s">
        <v>113</v>
      </c>
      <c r="D89" s="15">
        <v>28</v>
      </c>
      <c r="E89" s="14">
        <v>8.6</v>
      </c>
      <c r="F89" s="14" t="e">
        <f>SUM(E89*-#REF!)+E89</f>
        <v>#REF!</v>
      </c>
      <c r="G89" s="30" t="e">
        <f t="shared" si="5"/>
        <v>#REF!</v>
      </c>
    </row>
    <row r="90" spans="1:7" s="2" customFormat="1" ht="39" customHeight="1" x14ac:dyDescent="0.2">
      <c r="A90" s="6"/>
      <c r="B90" s="27" t="s">
        <v>93</v>
      </c>
      <c r="C90" s="18" t="s">
        <v>114</v>
      </c>
      <c r="D90" s="15">
        <v>28</v>
      </c>
      <c r="E90" s="14">
        <v>8.6</v>
      </c>
      <c r="F90" s="14" t="e">
        <f>SUM(E90*-#REF!)+E90</f>
        <v>#REF!</v>
      </c>
      <c r="G90" s="30" t="e">
        <f t="shared" si="5"/>
        <v>#REF!</v>
      </c>
    </row>
    <row r="91" spans="1:7" s="2" customFormat="1" ht="39" customHeight="1" x14ac:dyDescent="0.2">
      <c r="A91" s="6"/>
      <c r="B91" s="27" t="s">
        <v>215</v>
      </c>
      <c r="C91" s="18" t="s">
        <v>216</v>
      </c>
      <c r="D91" s="15">
        <v>28</v>
      </c>
      <c r="E91" s="14">
        <v>8.6</v>
      </c>
      <c r="F91" s="16" t="e">
        <f>SUM(E91*-#REF!)+E91</f>
        <v>#REF!</v>
      </c>
      <c r="G91" s="36" t="e">
        <f>F91/D91</f>
        <v>#REF!</v>
      </c>
    </row>
    <row r="92" spans="1:7" s="2" customFormat="1" ht="39" customHeight="1" x14ac:dyDescent="0.2">
      <c r="A92" s="6"/>
      <c r="B92" s="27" t="s">
        <v>94</v>
      </c>
      <c r="C92" s="18" t="s">
        <v>115</v>
      </c>
      <c r="D92" s="15">
        <v>28</v>
      </c>
      <c r="E92" s="14">
        <v>8.6</v>
      </c>
      <c r="F92" s="14" t="e">
        <f>SUM(E92*-#REF!)+E92</f>
        <v>#REF!</v>
      </c>
      <c r="G92" s="30" t="e">
        <f t="shared" si="5"/>
        <v>#REF!</v>
      </c>
    </row>
    <row r="93" spans="1:7" s="2" customFormat="1" ht="39" customHeight="1" x14ac:dyDescent="0.2">
      <c r="A93" s="6"/>
      <c r="B93" s="27" t="s">
        <v>95</v>
      </c>
      <c r="C93" s="18" t="s">
        <v>116</v>
      </c>
      <c r="D93" s="15">
        <v>28</v>
      </c>
      <c r="E93" s="14">
        <v>8.6</v>
      </c>
      <c r="F93" s="14" t="e">
        <f>SUM(E93*-#REF!)+E93</f>
        <v>#REF!</v>
      </c>
      <c r="G93" s="30" t="e">
        <f t="shared" si="5"/>
        <v>#REF!</v>
      </c>
    </row>
    <row r="94" spans="1:7" s="2" customFormat="1" ht="39" customHeight="1" x14ac:dyDescent="0.2">
      <c r="A94" s="6"/>
      <c r="B94" s="27" t="s">
        <v>96</v>
      </c>
      <c r="C94" s="18" t="s">
        <v>117</v>
      </c>
      <c r="D94" s="15">
        <v>28</v>
      </c>
      <c r="E94" s="14">
        <v>8.6</v>
      </c>
      <c r="F94" s="14" t="e">
        <f>SUM(E94*-#REF!)+E94</f>
        <v>#REF!</v>
      </c>
      <c r="G94" s="30" t="e">
        <f t="shared" si="5"/>
        <v>#REF!</v>
      </c>
    </row>
    <row r="95" spans="1:7" s="2" customFormat="1" ht="39" customHeight="1" x14ac:dyDescent="0.2">
      <c r="A95" s="6"/>
      <c r="B95" s="27" t="s">
        <v>97</v>
      </c>
      <c r="C95" s="18" t="s">
        <v>118</v>
      </c>
      <c r="D95" s="15">
        <v>28</v>
      </c>
      <c r="E95" s="14">
        <v>8.6</v>
      </c>
      <c r="F95" s="14" t="e">
        <f>SUM(E95*-#REF!)+E95</f>
        <v>#REF!</v>
      </c>
      <c r="G95" s="30" t="e">
        <f t="shared" si="5"/>
        <v>#REF!</v>
      </c>
    </row>
    <row r="96" spans="1:7" s="2" customFormat="1" ht="39" customHeight="1" x14ac:dyDescent="0.2">
      <c r="A96" s="6"/>
      <c r="B96" s="27" t="s">
        <v>98</v>
      </c>
      <c r="C96" s="18" t="s">
        <v>119</v>
      </c>
      <c r="D96" s="15">
        <v>28</v>
      </c>
      <c r="E96" s="14">
        <v>8.6</v>
      </c>
      <c r="F96" s="14" t="e">
        <f>SUM(E96*-#REF!)+E96</f>
        <v>#REF!</v>
      </c>
      <c r="G96" s="30" t="e">
        <f t="shared" si="5"/>
        <v>#REF!</v>
      </c>
    </row>
    <row r="97" spans="1:7" s="2" customFormat="1" ht="39" customHeight="1" x14ac:dyDescent="0.2">
      <c r="A97" s="6"/>
      <c r="B97" s="27" t="s">
        <v>99</v>
      </c>
      <c r="C97" s="18" t="s">
        <v>120</v>
      </c>
      <c r="D97" s="15">
        <v>28</v>
      </c>
      <c r="E97" s="14">
        <v>8.6</v>
      </c>
      <c r="F97" s="14" t="e">
        <f>SUM(E97*-#REF!)+E97</f>
        <v>#REF!</v>
      </c>
      <c r="G97" s="30" t="e">
        <f t="shared" si="5"/>
        <v>#REF!</v>
      </c>
    </row>
    <row r="98" spans="1:7" s="2" customFormat="1" ht="39" customHeight="1" x14ac:dyDescent="0.2">
      <c r="A98" s="6"/>
      <c r="B98" s="27" t="s">
        <v>100</v>
      </c>
      <c r="C98" s="18" t="s">
        <v>121</v>
      </c>
      <c r="D98" s="15">
        <v>28</v>
      </c>
      <c r="E98" s="14">
        <v>8.6</v>
      </c>
      <c r="F98" s="14" t="e">
        <f>SUM(E98*-#REF!)+E98</f>
        <v>#REF!</v>
      </c>
      <c r="G98" s="30" t="e">
        <f t="shared" si="5"/>
        <v>#REF!</v>
      </c>
    </row>
    <row r="99" spans="1:7" s="2" customFormat="1" ht="39" customHeight="1" x14ac:dyDescent="0.2">
      <c r="A99" s="6"/>
      <c r="B99" s="27" t="s">
        <v>101</v>
      </c>
      <c r="C99" s="18" t="s">
        <v>122</v>
      </c>
      <c r="D99" s="15">
        <v>28</v>
      </c>
      <c r="E99" s="14">
        <v>8.6</v>
      </c>
      <c r="F99" s="14" t="e">
        <f>SUM(E99*-#REF!)+E99</f>
        <v>#REF!</v>
      </c>
      <c r="G99" s="30" t="e">
        <f t="shared" si="5"/>
        <v>#REF!</v>
      </c>
    </row>
    <row r="100" spans="1:7" s="2" customFormat="1" ht="39" customHeight="1" x14ac:dyDescent="0.2">
      <c r="A100" s="6"/>
      <c r="B100" s="41" t="s">
        <v>405</v>
      </c>
      <c r="C100" s="18" t="s">
        <v>406</v>
      </c>
      <c r="D100" s="15">
        <v>28</v>
      </c>
      <c r="E100" s="16">
        <v>8.6</v>
      </c>
      <c r="F100" s="16" t="e">
        <f>SUM(E100*-#REF!)+E100</f>
        <v>#REF!</v>
      </c>
      <c r="G100" s="36" t="e">
        <f>F100/D100</f>
        <v>#REF!</v>
      </c>
    </row>
    <row r="101" spans="1:7" s="2" customFormat="1" ht="39" customHeight="1" x14ac:dyDescent="0.2">
      <c r="A101" s="6"/>
      <c r="B101" s="27" t="s">
        <v>102</v>
      </c>
      <c r="C101" s="18" t="s">
        <v>123</v>
      </c>
      <c r="D101" s="15">
        <v>28</v>
      </c>
      <c r="E101" s="14">
        <v>8.6</v>
      </c>
      <c r="F101" s="14" t="e">
        <f>SUM(E101*-#REF!)+E101</f>
        <v>#REF!</v>
      </c>
      <c r="G101" s="30" t="e">
        <f t="shared" si="5"/>
        <v>#REF!</v>
      </c>
    </row>
    <row r="102" spans="1:7" s="2" customFormat="1" ht="39" customHeight="1" x14ac:dyDescent="0.2">
      <c r="A102" s="6"/>
      <c r="B102" s="27" t="s">
        <v>103</v>
      </c>
      <c r="C102" s="18" t="s">
        <v>124</v>
      </c>
      <c r="D102" s="15">
        <v>28</v>
      </c>
      <c r="E102" s="14">
        <v>8.6</v>
      </c>
      <c r="F102" s="14" t="e">
        <f>SUM(E102*-#REF!)+E102</f>
        <v>#REF!</v>
      </c>
      <c r="G102" s="30" t="e">
        <f t="shared" si="5"/>
        <v>#REF!</v>
      </c>
    </row>
    <row r="103" spans="1:7" s="2" customFormat="1" ht="39" customHeight="1" x14ac:dyDescent="0.2">
      <c r="A103" s="6"/>
      <c r="B103" s="27" t="s">
        <v>104</v>
      </c>
      <c r="C103" s="18" t="s">
        <v>125</v>
      </c>
      <c r="D103" s="15">
        <v>28</v>
      </c>
      <c r="E103" s="14">
        <v>8.6</v>
      </c>
      <c r="F103" s="14" t="e">
        <f>SUM(E103*-#REF!)+E103</f>
        <v>#REF!</v>
      </c>
      <c r="G103" s="30" t="e">
        <f t="shared" si="5"/>
        <v>#REF!</v>
      </c>
    </row>
    <row r="104" spans="1:7" s="2" customFormat="1" ht="39" customHeight="1" x14ac:dyDescent="0.2">
      <c r="A104" s="6"/>
      <c r="B104" s="27" t="s">
        <v>105</v>
      </c>
      <c r="C104" s="18" t="s">
        <v>126</v>
      </c>
      <c r="D104" s="15">
        <v>28</v>
      </c>
      <c r="E104" s="14">
        <v>8.6</v>
      </c>
      <c r="F104" s="14" t="e">
        <f>SUM(E104*-#REF!)+E104</f>
        <v>#REF!</v>
      </c>
      <c r="G104" s="30" t="e">
        <f t="shared" si="5"/>
        <v>#REF!</v>
      </c>
    </row>
    <row r="105" spans="1:7" s="2" customFormat="1" ht="39" customHeight="1" x14ac:dyDescent="0.2">
      <c r="A105" s="6"/>
      <c r="B105" s="27" t="s">
        <v>106</v>
      </c>
      <c r="C105" s="18" t="s">
        <v>127</v>
      </c>
      <c r="D105" s="15">
        <v>28</v>
      </c>
      <c r="E105" s="14">
        <v>8.6</v>
      </c>
      <c r="F105" s="14" t="e">
        <f>SUM(E105*-#REF!)+E105</f>
        <v>#REF!</v>
      </c>
      <c r="G105" s="30" t="e">
        <f t="shared" si="5"/>
        <v>#REF!</v>
      </c>
    </row>
    <row r="106" spans="1:7" s="2" customFormat="1" ht="39" customHeight="1" x14ac:dyDescent="0.2">
      <c r="A106" s="6"/>
      <c r="B106" s="27" t="s">
        <v>107</v>
      </c>
      <c r="C106" s="18" t="s">
        <v>128</v>
      </c>
      <c r="D106" s="15">
        <v>28</v>
      </c>
      <c r="E106" s="14">
        <v>8.6</v>
      </c>
      <c r="F106" s="14" t="e">
        <f>SUM(E106*-#REF!)+E106</f>
        <v>#REF!</v>
      </c>
      <c r="G106" s="30" t="e">
        <f t="shared" si="5"/>
        <v>#REF!</v>
      </c>
    </row>
    <row r="107" spans="1:7" s="2" customFormat="1" ht="39" customHeight="1" x14ac:dyDescent="0.2">
      <c r="A107" s="6"/>
      <c r="B107" s="27" t="s">
        <v>108</v>
      </c>
      <c r="C107" s="18" t="s">
        <v>129</v>
      </c>
      <c r="D107" s="15">
        <v>28</v>
      </c>
      <c r="E107" s="14">
        <v>8.6</v>
      </c>
      <c r="F107" s="14" t="e">
        <f>SUM(E107*-#REF!)+E107</f>
        <v>#REF!</v>
      </c>
      <c r="G107" s="30" t="e">
        <f t="shared" si="5"/>
        <v>#REF!</v>
      </c>
    </row>
    <row r="108" spans="1:7" s="2" customFormat="1" ht="39" customHeight="1" x14ac:dyDescent="0.2">
      <c r="A108" s="6"/>
      <c r="B108" s="27" t="s">
        <v>109</v>
      </c>
      <c r="C108" s="18" t="s">
        <v>130</v>
      </c>
      <c r="D108" s="15">
        <v>28</v>
      </c>
      <c r="E108" s="14">
        <v>8.6</v>
      </c>
      <c r="F108" s="14" t="e">
        <f>SUM(E108*-#REF!)+E108</f>
        <v>#REF!</v>
      </c>
      <c r="G108" s="30" t="e">
        <f t="shared" si="5"/>
        <v>#REF!</v>
      </c>
    </row>
    <row r="109" spans="1:7" s="2" customFormat="1" ht="39" customHeight="1" x14ac:dyDescent="0.2">
      <c r="A109" s="6"/>
      <c r="B109" s="27" t="s">
        <v>214</v>
      </c>
      <c r="C109" s="18" t="s">
        <v>131</v>
      </c>
      <c r="D109" s="15">
        <v>28</v>
      </c>
      <c r="E109" s="14">
        <v>8.6</v>
      </c>
      <c r="F109" s="14" t="e">
        <f>SUM(E109*-#REF!)+E109</f>
        <v>#REF!</v>
      </c>
      <c r="G109" s="30" t="e">
        <f t="shared" si="5"/>
        <v>#REF!</v>
      </c>
    </row>
    <row r="110" spans="1:7" s="2" customFormat="1" ht="39" customHeight="1" x14ac:dyDescent="0.2">
      <c r="A110" s="6"/>
      <c r="B110" s="27" t="s">
        <v>110</v>
      </c>
      <c r="C110" s="18" t="s">
        <v>132</v>
      </c>
      <c r="D110" s="15">
        <v>28</v>
      </c>
      <c r="E110" s="14">
        <v>8.6</v>
      </c>
      <c r="F110" s="14" t="e">
        <f>SUM(E110*-#REF!)+E110</f>
        <v>#REF!</v>
      </c>
      <c r="G110" s="30" t="e">
        <f t="shared" si="5"/>
        <v>#REF!</v>
      </c>
    </row>
    <row r="111" spans="1:7" s="2" customFormat="1" ht="39" customHeight="1" x14ac:dyDescent="0.3">
      <c r="A111" s="6"/>
      <c r="B111" s="31" t="s">
        <v>133</v>
      </c>
      <c r="C111" s="17" t="s">
        <v>0</v>
      </c>
      <c r="D111" s="17" t="s">
        <v>1</v>
      </c>
      <c r="E111" s="10" t="s">
        <v>180</v>
      </c>
      <c r="F111" s="17" t="s">
        <v>2</v>
      </c>
      <c r="G111" s="32" t="s">
        <v>3</v>
      </c>
    </row>
    <row r="112" spans="1:7" s="2" customFormat="1" ht="39" customHeight="1" x14ac:dyDescent="0.2">
      <c r="A112" s="6"/>
      <c r="B112" s="27" t="s">
        <v>134</v>
      </c>
      <c r="C112" s="18" t="s">
        <v>135</v>
      </c>
      <c r="D112" s="15">
        <v>25</v>
      </c>
      <c r="E112" s="16">
        <v>8.0500000000000007</v>
      </c>
      <c r="F112" s="14" t="e">
        <f>SUM(E112*-#REF!)+E112</f>
        <v>#REF!</v>
      </c>
      <c r="G112" s="30" t="e">
        <f t="shared" ref="G112:G125" si="10">F112/D112</f>
        <v>#REF!</v>
      </c>
    </row>
    <row r="113" spans="1:7" s="2" customFormat="1" ht="39" customHeight="1" x14ac:dyDescent="0.2">
      <c r="A113" s="6"/>
      <c r="B113" s="27" t="s">
        <v>95</v>
      </c>
      <c r="C113" s="18" t="s">
        <v>136</v>
      </c>
      <c r="D113" s="15">
        <v>25</v>
      </c>
      <c r="E113" s="16">
        <v>8.0500000000000007</v>
      </c>
      <c r="F113" s="14" t="e">
        <f>SUM(E113*-#REF!)+E113</f>
        <v>#REF!</v>
      </c>
      <c r="G113" s="30" t="e">
        <f t="shared" si="10"/>
        <v>#REF!</v>
      </c>
    </row>
    <row r="114" spans="1:7" s="2" customFormat="1" ht="39" customHeight="1" x14ac:dyDescent="0.2">
      <c r="A114" s="6"/>
      <c r="B114" s="27" t="s">
        <v>399</v>
      </c>
      <c r="C114" s="18" t="s">
        <v>400</v>
      </c>
      <c r="D114" s="15">
        <v>25</v>
      </c>
      <c r="E114" s="16">
        <v>8.0500000000000007</v>
      </c>
      <c r="F114" s="16" t="e">
        <f>SUM(E114*-#REF!)+E114</f>
        <v>#REF!</v>
      </c>
      <c r="G114" s="36" t="e">
        <f>F114/D114</f>
        <v>#REF!</v>
      </c>
    </row>
    <row r="115" spans="1:7" s="2" customFormat="1" ht="39" customHeight="1" x14ac:dyDescent="0.3">
      <c r="A115" s="6"/>
      <c r="B115" s="31" t="s">
        <v>137</v>
      </c>
      <c r="C115" s="17" t="s">
        <v>0</v>
      </c>
      <c r="D115" s="17" t="s">
        <v>1</v>
      </c>
      <c r="E115" s="10" t="s">
        <v>180</v>
      </c>
      <c r="F115" s="17" t="s">
        <v>2</v>
      </c>
      <c r="G115" s="32" t="s">
        <v>3</v>
      </c>
    </row>
    <row r="116" spans="1:7" s="2" customFormat="1" ht="39" customHeight="1" x14ac:dyDescent="0.2">
      <c r="A116" s="6"/>
      <c r="B116" s="27" t="s">
        <v>138</v>
      </c>
      <c r="C116" s="18" t="s">
        <v>139</v>
      </c>
      <c r="D116" s="15">
        <v>15</v>
      </c>
      <c r="E116" s="16">
        <v>10.99</v>
      </c>
      <c r="F116" s="14" t="e">
        <f>SUM(E116*-#REF!)+E116</f>
        <v>#REF!</v>
      </c>
      <c r="G116" s="30" t="e">
        <f t="shared" si="10"/>
        <v>#REF!</v>
      </c>
    </row>
    <row r="117" spans="1:7" s="2" customFormat="1" ht="39" customHeight="1" x14ac:dyDescent="0.2">
      <c r="A117" s="6"/>
      <c r="B117" s="27" t="s">
        <v>140</v>
      </c>
      <c r="C117" s="18" t="s">
        <v>141</v>
      </c>
      <c r="D117" s="15">
        <v>15</v>
      </c>
      <c r="E117" s="16">
        <v>10.99</v>
      </c>
      <c r="F117" s="14" t="e">
        <f>SUM(E117*-#REF!)+E117</f>
        <v>#REF!</v>
      </c>
      <c r="G117" s="30" t="e">
        <f t="shared" si="10"/>
        <v>#REF!</v>
      </c>
    </row>
    <row r="118" spans="1:7" s="2" customFormat="1" ht="39" customHeight="1" x14ac:dyDescent="0.2">
      <c r="A118" s="6"/>
      <c r="B118" s="27" t="s">
        <v>328</v>
      </c>
      <c r="C118" s="18" t="s">
        <v>329</v>
      </c>
      <c r="D118" s="15">
        <v>15</v>
      </c>
      <c r="E118" s="16">
        <v>10.99</v>
      </c>
      <c r="F118" s="16" t="e">
        <f>SUM(E118*-#REF!)+E118</f>
        <v>#REF!</v>
      </c>
      <c r="G118" s="36" t="e">
        <f>F118/D118</f>
        <v>#REF!</v>
      </c>
    </row>
    <row r="119" spans="1:7" s="2" customFormat="1" ht="39" customHeight="1" x14ac:dyDescent="0.2">
      <c r="A119" s="6"/>
      <c r="B119" s="27" t="s">
        <v>142</v>
      </c>
      <c r="C119" s="18" t="s">
        <v>143</v>
      </c>
      <c r="D119" s="15">
        <v>15</v>
      </c>
      <c r="E119" s="16">
        <v>10.99</v>
      </c>
      <c r="F119" s="14" t="e">
        <f>SUM(E119*-#REF!)+E119</f>
        <v>#REF!</v>
      </c>
      <c r="G119" s="30" t="e">
        <f t="shared" si="10"/>
        <v>#REF!</v>
      </c>
    </row>
    <row r="120" spans="1:7" s="2" customFormat="1" ht="39" customHeight="1" x14ac:dyDescent="0.2">
      <c r="A120" s="6"/>
      <c r="B120" s="27" t="s">
        <v>144</v>
      </c>
      <c r="C120" s="18" t="s">
        <v>145</v>
      </c>
      <c r="D120" s="15">
        <v>15</v>
      </c>
      <c r="E120" s="16">
        <v>10.99</v>
      </c>
      <c r="F120" s="14" t="e">
        <f>SUM(E120*-#REF!)+E120</f>
        <v>#REF!</v>
      </c>
      <c r="G120" s="30" t="e">
        <f t="shared" si="10"/>
        <v>#REF!</v>
      </c>
    </row>
    <row r="121" spans="1:7" s="2" customFormat="1" ht="39" customHeight="1" x14ac:dyDescent="0.2">
      <c r="A121" s="6"/>
      <c r="B121" s="27" t="s">
        <v>330</v>
      </c>
      <c r="C121" s="18" t="s">
        <v>331</v>
      </c>
      <c r="D121" s="15">
        <v>15</v>
      </c>
      <c r="E121" s="16">
        <v>10.99</v>
      </c>
      <c r="F121" s="16" t="e">
        <f>SUM(E121*-#REF!)+E121</f>
        <v>#REF!</v>
      </c>
      <c r="G121" s="36" t="e">
        <f>F121/D121</f>
        <v>#REF!</v>
      </c>
    </row>
    <row r="122" spans="1:7" s="2" customFormat="1" ht="39" customHeight="1" x14ac:dyDescent="0.2">
      <c r="A122" s="6"/>
      <c r="B122" s="27" t="s">
        <v>146</v>
      </c>
      <c r="C122" s="18" t="s">
        <v>147</v>
      </c>
      <c r="D122" s="15">
        <v>15</v>
      </c>
      <c r="E122" s="16">
        <v>10.99</v>
      </c>
      <c r="F122" s="14" t="e">
        <f>SUM(E122*-#REF!)+E122</f>
        <v>#REF!</v>
      </c>
      <c r="G122" s="30" t="e">
        <f t="shared" si="10"/>
        <v>#REF!</v>
      </c>
    </row>
    <row r="123" spans="1:7" s="2" customFormat="1" ht="39" customHeight="1" x14ac:dyDescent="0.2">
      <c r="A123" s="6"/>
      <c r="B123" s="27" t="s">
        <v>148</v>
      </c>
      <c r="C123" s="18" t="s">
        <v>149</v>
      </c>
      <c r="D123" s="15">
        <v>15</v>
      </c>
      <c r="E123" s="16">
        <v>10.99</v>
      </c>
      <c r="F123" s="14" t="e">
        <f>SUM(E123*-#REF!)+E123</f>
        <v>#REF!</v>
      </c>
      <c r="G123" s="30" t="e">
        <f t="shared" si="10"/>
        <v>#REF!</v>
      </c>
    </row>
    <row r="124" spans="1:7" s="2" customFormat="1" ht="39" customHeight="1" x14ac:dyDescent="0.2">
      <c r="A124" s="6"/>
      <c r="B124" s="27" t="s">
        <v>150</v>
      </c>
      <c r="C124" s="18" t="s">
        <v>151</v>
      </c>
      <c r="D124" s="15">
        <v>15</v>
      </c>
      <c r="E124" s="16">
        <v>10.99</v>
      </c>
      <c r="F124" s="14" t="e">
        <f>SUM(E124*-#REF!)+E124</f>
        <v>#REF!</v>
      </c>
      <c r="G124" s="30" t="e">
        <f t="shared" si="10"/>
        <v>#REF!</v>
      </c>
    </row>
    <row r="125" spans="1:7" s="2" customFormat="1" ht="39" customHeight="1" x14ac:dyDescent="0.2">
      <c r="A125" s="6"/>
      <c r="B125" s="27" t="s">
        <v>152</v>
      </c>
      <c r="C125" s="18" t="s">
        <v>153</v>
      </c>
      <c r="D125" s="15">
        <v>15</v>
      </c>
      <c r="E125" s="16">
        <v>10.99</v>
      </c>
      <c r="F125" s="14" t="e">
        <f>SUM(E125*-#REF!)+E125</f>
        <v>#REF!</v>
      </c>
      <c r="G125" s="30" t="e">
        <f t="shared" si="10"/>
        <v>#REF!</v>
      </c>
    </row>
    <row r="126" spans="1:7" s="2" customFormat="1" ht="39" customHeight="1" x14ac:dyDescent="0.2">
      <c r="A126" s="6"/>
      <c r="B126" s="27" t="s">
        <v>353</v>
      </c>
      <c r="C126" s="18" t="s">
        <v>354</v>
      </c>
      <c r="D126" s="15">
        <v>15</v>
      </c>
      <c r="E126" s="16">
        <v>10.99</v>
      </c>
      <c r="F126" s="16" t="e">
        <f>SUM(E126*-#REF!)+E126</f>
        <v>#REF!</v>
      </c>
      <c r="G126" s="36" t="e">
        <f>F126/D126</f>
        <v>#REF!</v>
      </c>
    </row>
    <row r="127" spans="1:7" s="2" customFormat="1" ht="39" customHeight="1" x14ac:dyDescent="0.3">
      <c r="A127" s="6"/>
      <c r="B127" s="31" t="s">
        <v>154</v>
      </c>
      <c r="C127" s="17" t="s">
        <v>0</v>
      </c>
      <c r="D127" s="17" t="s">
        <v>1</v>
      </c>
      <c r="E127" s="10" t="s">
        <v>180</v>
      </c>
      <c r="F127" s="17" t="s">
        <v>2</v>
      </c>
      <c r="G127" s="32" t="s">
        <v>3</v>
      </c>
    </row>
    <row r="128" spans="1:7" s="2" customFormat="1" ht="39" customHeight="1" x14ac:dyDescent="0.2">
      <c r="A128" s="6"/>
      <c r="B128" s="27" t="s">
        <v>155</v>
      </c>
      <c r="C128" s="18" t="s">
        <v>156</v>
      </c>
      <c r="D128" s="15">
        <v>20</v>
      </c>
      <c r="E128" s="16">
        <v>8.6</v>
      </c>
      <c r="F128" s="14" t="e">
        <f>SUM(E128*-#REF!)+E128</f>
        <v>#REF!</v>
      </c>
      <c r="G128" s="30" t="e">
        <f t="shared" ref="G128:G134" si="11">F128/D128</f>
        <v>#REF!</v>
      </c>
    </row>
    <row r="129" spans="1:7" s="2" customFormat="1" ht="39" customHeight="1" x14ac:dyDescent="0.2">
      <c r="A129" s="6"/>
      <c r="B129" s="27" t="s">
        <v>218</v>
      </c>
      <c r="C129" s="18" t="s">
        <v>156</v>
      </c>
      <c r="D129" s="15">
        <v>20</v>
      </c>
      <c r="E129" s="16">
        <v>8.6</v>
      </c>
      <c r="F129" s="16" t="e">
        <f>SUM(E129*-#REF!)+E129</f>
        <v>#REF!</v>
      </c>
      <c r="G129" s="36" t="e">
        <f>F129/D129</f>
        <v>#REF!</v>
      </c>
    </row>
    <row r="130" spans="1:7" s="2" customFormat="1" ht="39" customHeight="1" x14ac:dyDescent="0.2">
      <c r="A130" s="6"/>
      <c r="B130" s="41" t="s">
        <v>219</v>
      </c>
      <c r="C130" s="18" t="s">
        <v>220</v>
      </c>
      <c r="D130" s="15">
        <v>20</v>
      </c>
      <c r="E130" s="16">
        <v>8.6</v>
      </c>
      <c r="F130" s="16" t="e">
        <f>SUM(E130*-#REF!)+E130</f>
        <v>#REF!</v>
      </c>
      <c r="G130" s="36" t="e">
        <f>F130/D130</f>
        <v>#REF!</v>
      </c>
    </row>
    <row r="131" spans="1:7" s="2" customFormat="1" ht="39" customHeight="1" x14ac:dyDescent="0.2">
      <c r="A131" s="6"/>
      <c r="B131" s="41" t="s">
        <v>155</v>
      </c>
      <c r="C131" s="18" t="s">
        <v>221</v>
      </c>
      <c r="D131" s="15">
        <v>20</v>
      </c>
      <c r="E131" s="16">
        <v>8.6</v>
      </c>
      <c r="F131" s="16" t="e">
        <f>SUM(E131*-#REF!)+E131</f>
        <v>#REF!</v>
      </c>
      <c r="G131" s="36" t="e">
        <f>F131/D131</f>
        <v>#REF!</v>
      </c>
    </row>
    <row r="132" spans="1:7" s="2" customFormat="1" ht="39" customHeight="1" x14ac:dyDescent="0.2">
      <c r="A132" s="6"/>
      <c r="B132" s="41" t="s">
        <v>222</v>
      </c>
      <c r="C132" s="18" t="s">
        <v>223</v>
      </c>
      <c r="D132" s="15">
        <v>20</v>
      </c>
      <c r="E132" s="16">
        <v>8.6</v>
      </c>
      <c r="F132" s="16" t="e">
        <f>SUM(E132*-#REF!)+E132</f>
        <v>#REF!</v>
      </c>
      <c r="G132" s="36" t="e">
        <f>F132/D132</f>
        <v>#REF!</v>
      </c>
    </row>
    <row r="133" spans="1:7" s="2" customFormat="1" ht="39" customHeight="1" x14ac:dyDescent="0.2">
      <c r="A133" s="6"/>
      <c r="B133" s="41" t="s">
        <v>157</v>
      </c>
      <c r="C133" s="18" t="s">
        <v>158</v>
      </c>
      <c r="D133" s="15">
        <v>20</v>
      </c>
      <c r="E133" s="16">
        <v>8.6</v>
      </c>
      <c r="F133" s="16" t="e">
        <f>SUM(E133*-#REF!)+E133</f>
        <v>#REF!</v>
      </c>
      <c r="G133" s="36" t="e">
        <f t="shared" si="11"/>
        <v>#REF!</v>
      </c>
    </row>
    <row r="134" spans="1:7" s="2" customFormat="1" ht="39" customHeight="1" x14ac:dyDescent="0.2">
      <c r="A134" s="6"/>
      <c r="B134" s="41" t="s">
        <v>159</v>
      </c>
      <c r="C134" s="18" t="s">
        <v>116</v>
      </c>
      <c r="D134" s="15">
        <v>20</v>
      </c>
      <c r="E134" s="16">
        <v>8.6</v>
      </c>
      <c r="F134" s="16" t="e">
        <f>SUM(E134*-#REF!)+E134</f>
        <v>#REF!</v>
      </c>
      <c r="G134" s="36" t="e">
        <f t="shared" si="11"/>
        <v>#REF!</v>
      </c>
    </row>
    <row r="135" spans="1:7" s="2" customFormat="1" ht="39" customHeight="1" x14ac:dyDescent="0.3">
      <c r="A135" s="6"/>
      <c r="B135" s="46" t="s">
        <v>256</v>
      </c>
      <c r="C135" s="47" t="s">
        <v>0</v>
      </c>
      <c r="D135" s="48" t="s">
        <v>1</v>
      </c>
      <c r="E135" s="49" t="s">
        <v>180</v>
      </c>
      <c r="F135" s="49" t="s">
        <v>2</v>
      </c>
      <c r="G135" s="50" t="s">
        <v>3</v>
      </c>
    </row>
    <row r="136" spans="1:7" s="2" customFormat="1" ht="39" customHeight="1" x14ac:dyDescent="0.2">
      <c r="A136" s="6"/>
      <c r="B136" s="41" t="s">
        <v>368</v>
      </c>
      <c r="C136" s="18" t="s">
        <v>369</v>
      </c>
      <c r="D136" s="15">
        <v>100</v>
      </c>
      <c r="E136" s="16">
        <v>69.989999999999995</v>
      </c>
      <c r="F136" s="16" t="e">
        <f>SUM(E136*-#REF!)+E136</f>
        <v>#REF!</v>
      </c>
      <c r="G136" s="37" t="e">
        <f t="shared" ref="G136:G141" si="12">F136/D136</f>
        <v>#REF!</v>
      </c>
    </row>
    <row r="137" spans="1:7" s="2" customFormat="1" ht="39" customHeight="1" x14ac:dyDescent="0.2">
      <c r="A137" s="6"/>
      <c r="B137" s="41" t="s">
        <v>370</v>
      </c>
      <c r="C137" s="18" t="s">
        <v>371</v>
      </c>
      <c r="D137" s="15">
        <v>100</v>
      </c>
      <c r="E137" s="16">
        <v>69.989999999999995</v>
      </c>
      <c r="F137" s="16" t="e">
        <f>SUM(E137*-#REF!)+E137</f>
        <v>#REF!</v>
      </c>
      <c r="G137" s="37" t="e">
        <f t="shared" si="12"/>
        <v>#REF!</v>
      </c>
    </row>
    <row r="138" spans="1:7" s="2" customFormat="1" ht="39" customHeight="1" x14ac:dyDescent="0.2">
      <c r="A138" s="6"/>
      <c r="B138" s="41" t="s">
        <v>372</v>
      </c>
      <c r="C138" s="18" t="s">
        <v>373</v>
      </c>
      <c r="D138" s="15">
        <v>100</v>
      </c>
      <c r="E138" s="16">
        <v>69.989999999999995</v>
      </c>
      <c r="F138" s="16" t="e">
        <f>SUM(E138*-#REF!)+E138</f>
        <v>#REF!</v>
      </c>
      <c r="G138" s="37" t="e">
        <f t="shared" si="12"/>
        <v>#REF!</v>
      </c>
    </row>
    <row r="139" spans="1:7" s="2" customFormat="1" ht="39" customHeight="1" x14ac:dyDescent="0.2">
      <c r="A139" s="6"/>
      <c r="B139" s="41" t="s">
        <v>374</v>
      </c>
      <c r="C139" s="18" t="s">
        <v>375</v>
      </c>
      <c r="D139" s="15">
        <v>100</v>
      </c>
      <c r="E139" s="16">
        <v>69.989999999999995</v>
      </c>
      <c r="F139" s="16" t="e">
        <f>SUM(E139*-#REF!)+E139</f>
        <v>#REF!</v>
      </c>
      <c r="G139" s="37" t="e">
        <f t="shared" si="12"/>
        <v>#REF!</v>
      </c>
    </row>
    <row r="140" spans="1:7" s="2" customFormat="1" ht="39" customHeight="1" x14ac:dyDescent="0.2">
      <c r="A140" s="6"/>
      <c r="B140" s="41" t="s">
        <v>376</v>
      </c>
      <c r="C140" s="18" t="s">
        <v>377</v>
      </c>
      <c r="D140" s="15">
        <v>100</v>
      </c>
      <c r="E140" s="16">
        <v>69.989999999999995</v>
      </c>
      <c r="F140" s="16" t="e">
        <f>SUM(E140*-#REF!)+E140</f>
        <v>#REF!</v>
      </c>
      <c r="G140" s="37" t="e">
        <f t="shared" si="12"/>
        <v>#REF!</v>
      </c>
    </row>
    <row r="141" spans="1:7" s="2" customFormat="1" ht="39" customHeight="1" x14ac:dyDescent="0.2">
      <c r="A141" s="6"/>
      <c r="B141" s="41" t="s">
        <v>378</v>
      </c>
      <c r="C141" s="18" t="s">
        <v>379</v>
      </c>
      <c r="D141" s="15">
        <v>100</v>
      </c>
      <c r="E141" s="16">
        <v>69.989999999999995</v>
      </c>
      <c r="F141" s="16" t="e">
        <f>SUM(E141*-#REF!)+E141</f>
        <v>#REF!</v>
      </c>
      <c r="G141" s="37" t="e">
        <f t="shared" si="12"/>
        <v>#REF!</v>
      </c>
    </row>
    <row r="142" spans="1:7" s="2" customFormat="1" ht="39" customHeight="1" x14ac:dyDescent="0.2">
      <c r="A142" s="6"/>
      <c r="B142" s="41" t="s">
        <v>258</v>
      </c>
      <c r="C142" s="18" t="s">
        <v>257</v>
      </c>
      <c r="D142" s="15">
        <v>100</v>
      </c>
      <c r="E142" s="16">
        <v>69.989999999999995</v>
      </c>
      <c r="F142" s="16" t="e">
        <f>SUM(E142*-#REF!)+E142</f>
        <v>#REF!</v>
      </c>
      <c r="G142" s="36" t="e">
        <f t="shared" ref="G142:G150" si="13">F142/D142</f>
        <v>#REF!</v>
      </c>
    </row>
    <row r="143" spans="1:7" s="2" customFormat="1" ht="39" customHeight="1" x14ac:dyDescent="0.2">
      <c r="A143" s="6"/>
      <c r="B143" s="41" t="s">
        <v>259</v>
      </c>
      <c r="C143" s="18" t="s">
        <v>260</v>
      </c>
      <c r="D143" s="15">
        <v>100</v>
      </c>
      <c r="E143" s="16">
        <v>69.989999999999995</v>
      </c>
      <c r="F143" s="16" t="e">
        <f>SUM(E143*-#REF!)+E143</f>
        <v>#REF!</v>
      </c>
      <c r="G143" s="36" t="e">
        <f t="shared" si="13"/>
        <v>#REF!</v>
      </c>
    </row>
    <row r="144" spans="1:7" s="2" customFormat="1" ht="39" customHeight="1" x14ac:dyDescent="0.2">
      <c r="A144" s="6"/>
      <c r="B144" s="41" t="s">
        <v>261</v>
      </c>
      <c r="C144" s="18" t="s">
        <v>262</v>
      </c>
      <c r="D144" s="15">
        <v>100</v>
      </c>
      <c r="E144" s="16">
        <v>69.989999999999995</v>
      </c>
      <c r="F144" s="16" t="e">
        <f>SUM(E144*-#REF!)+E144</f>
        <v>#REF!</v>
      </c>
      <c r="G144" s="36" t="e">
        <f t="shared" si="13"/>
        <v>#REF!</v>
      </c>
    </row>
    <row r="145" spans="1:7" s="2" customFormat="1" ht="39" customHeight="1" x14ac:dyDescent="0.2">
      <c r="A145" s="6"/>
      <c r="B145" s="41" t="s">
        <v>263</v>
      </c>
      <c r="C145" s="18" t="s">
        <v>264</v>
      </c>
      <c r="D145" s="15">
        <v>100</v>
      </c>
      <c r="E145" s="16">
        <v>69.989999999999995</v>
      </c>
      <c r="F145" s="16" t="e">
        <f>SUM(E145*-#REF!)+E145</f>
        <v>#REF!</v>
      </c>
      <c r="G145" s="36" t="e">
        <f t="shared" si="13"/>
        <v>#REF!</v>
      </c>
    </row>
    <row r="146" spans="1:7" s="2" customFormat="1" ht="39" customHeight="1" x14ac:dyDescent="0.2">
      <c r="A146" s="6"/>
      <c r="B146" s="41" t="s">
        <v>265</v>
      </c>
      <c r="C146" s="18" t="s">
        <v>266</v>
      </c>
      <c r="D146" s="15">
        <v>100</v>
      </c>
      <c r="E146" s="16">
        <v>69.989999999999995</v>
      </c>
      <c r="F146" s="16" t="e">
        <f>SUM(E146*-#REF!)+E146</f>
        <v>#REF!</v>
      </c>
      <c r="G146" s="36" t="e">
        <f t="shared" si="13"/>
        <v>#REF!</v>
      </c>
    </row>
    <row r="147" spans="1:7" s="2" customFormat="1" ht="39" customHeight="1" x14ac:dyDescent="0.2">
      <c r="A147" s="6"/>
      <c r="B147" s="41" t="s">
        <v>267</v>
      </c>
      <c r="C147" s="18" t="s">
        <v>268</v>
      </c>
      <c r="D147" s="15">
        <v>100</v>
      </c>
      <c r="E147" s="16">
        <v>69.989999999999995</v>
      </c>
      <c r="F147" s="16" t="e">
        <f>SUM(E147*-#REF!)+E147</f>
        <v>#REF!</v>
      </c>
      <c r="G147" s="36" t="e">
        <f t="shared" si="13"/>
        <v>#REF!</v>
      </c>
    </row>
    <row r="148" spans="1:7" s="2" customFormat="1" ht="39" customHeight="1" x14ac:dyDescent="0.2">
      <c r="A148" s="6"/>
      <c r="B148" s="41" t="s">
        <v>269</v>
      </c>
      <c r="C148" s="18" t="s">
        <v>270</v>
      </c>
      <c r="D148" s="15">
        <v>100</v>
      </c>
      <c r="E148" s="16">
        <v>69.989999999999995</v>
      </c>
      <c r="F148" s="16" t="e">
        <f>SUM(E148*-#REF!)+E148</f>
        <v>#REF!</v>
      </c>
      <c r="G148" s="36" t="e">
        <f t="shared" si="13"/>
        <v>#REF!</v>
      </c>
    </row>
    <row r="149" spans="1:7" s="2" customFormat="1" ht="39" customHeight="1" x14ac:dyDescent="0.2">
      <c r="A149" s="6"/>
      <c r="B149" s="41" t="s">
        <v>271</v>
      </c>
      <c r="C149" s="18" t="s">
        <v>272</v>
      </c>
      <c r="D149" s="15">
        <v>100</v>
      </c>
      <c r="E149" s="16">
        <v>69.989999999999995</v>
      </c>
      <c r="F149" s="16" t="e">
        <f>SUM(E149*-#REF!)+E149</f>
        <v>#REF!</v>
      </c>
      <c r="G149" s="36" t="e">
        <f t="shared" si="13"/>
        <v>#REF!</v>
      </c>
    </row>
    <row r="150" spans="1:7" s="2" customFormat="1" ht="39" customHeight="1" x14ac:dyDescent="0.2">
      <c r="A150" s="6"/>
      <c r="B150" s="41" t="s">
        <v>273</v>
      </c>
      <c r="C150" s="18" t="s">
        <v>274</v>
      </c>
      <c r="D150" s="15">
        <v>100</v>
      </c>
      <c r="E150" s="16">
        <v>69.989999999999995</v>
      </c>
      <c r="F150" s="16" t="e">
        <f>SUM(E150*-#REF!)+E150</f>
        <v>#REF!</v>
      </c>
      <c r="G150" s="36" t="e">
        <f t="shared" si="13"/>
        <v>#REF!</v>
      </c>
    </row>
    <row r="151" spans="1:7" s="2" customFormat="1" ht="39" customHeight="1" x14ac:dyDescent="0.2">
      <c r="A151" s="6"/>
      <c r="B151" s="41" t="s">
        <v>309</v>
      </c>
      <c r="C151" s="18" t="s">
        <v>0</v>
      </c>
      <c r="D151" s="15" t="s">
        <v>1</v>
      </c>
      <c r="E151" s="16" t="s">
        <v>180</v>
      </c>
      <c r="F151" s="16" t="s">
        <v>2</v>
      </c>
      <c r="G151" s="37" t="s">
        <v>3</v>
      </c>
    </row>
    <row r="152" spans="1:7" s="2" customFormat="1" ht="39" customHeight="1" x14ac:dyDescent="0.2">
      <c r="A152" s="6"/>
      <c r="B152" s="41" t="s">
        <v>284</v>
      </c>
      <c r="C152" s="18" t="s">
        <v>332</v>
      </c>
      <c r="D152" s="15" t="s">
        <v>285</v>
      </c>
      <c r="E152" s="16">
        <v>29.33</v>
      </c>
      <c r="F152" s="16" t="e">
        <f>SUM(E152*-#REF!)+E152</f>
        <v>#REF!</v>
      </c>
      <c r="G152" s="36" t="e">
        <f>F152/1</f>
        <v>#REF!</v>
      </c>
    </row>
    <row r="153" spans="1:7" s="2" customFormat="1" ht="39" customHeight="1" x14ac:dyDescent="0.2">
      <c r="A153" s="6"/>
      <c r="B153" s="41" t="s">
        <v>286</v>
      </c>
      <c r="C153" s="18" t="s">
        <v>287</v>
      </c>
      <c r="D153" s="15" t="s">
        <v>285</v>
      </c>
      <c r="E153" s="16">
        <v>32</v>
      </c>
      <c r="F153" s="16" t="e">
        <f>SUM(E153*-#REF!)+E153</f>
        <v>#REF!</v>
      </c>
      <c r="G153" s="36" t="e">
        <f t="shared" ref="G153:G163" si="14">F153/1</f>
        <v>#REF!</v>
      </c>
    </row>
    <row r="154" spans="1:7" s="2" customFormat="1" ht="39" customHeight="1" x14ac:dyDescent="0.2">
      <c r="A154" s="6"/>
      <c r="B154" s="41" t="s">
        <v>288</v>
      </c>
      <c r="C154" s="18" t="s">
        <v>289</v>
      </c>
      <c r="D154" s="15" t="s">
        <v>285</v>
      </c>
      <c r="E154" s="16">
        <v>42</v>
      </c>
      <c r="F154" s="16" t="e">
        <f>SUM(E154*-#REF!)+E154</f>
        <v>#REF!</v>
      </c>
      <c r="G154" s="36" t="e">
        <f t="shared" si="14"/>
        <v>#REF!</v>
      </c>
    </row>
    <row r="155" spans="1:7" s="2" customFormat="1" ht="39" customHeight="1" x14ac:dyDescent="0.2">
      <c r="A155" s="6"/>
      <c r="B155" s="41" t="s">
        <v>290</v>
      </c>
      <c r="C155" s="18" t="s">
        <v>291</v>
      </c>
      <c r="D155" s="15" t="s">
        <v>285</v>
      </c>
      <c r="E155" s="16">
        <v>24.89</v>
      </c>
      <c r="F155" s="16" t="e">
        <f>SUM(E155*-#REF!)+E155</f>
        <v>#REF!</v>
      </c>
      <c r="G155" s="36" t="e">
        <f t="shared" si="14"/>
        <v>#REF!</v>
      </c>
    </row>
    <row r="156" spans="1:7" s="9" customFormat="1" ht="39" customHeight="1" x14ac:dyDescent="0.2">
      <c r="A156" s="8"/>
      <c r="B156" s="41" t="s">
        <v>292</v>
      </c>
      <c r="C156" s="18" t="s">
        <v>293</v>
      </c>
      <c r="D156" s="15" t="s">
        <v>285</v>
      </c>
      <c r="E156" s="16">
        <v>48.44</v>
      </c>
      <c r="F156" s="16" t="e">
        <f>SUM(E156*-#REF!)+E156</f>
        <v>#REF!</v>
      </c>
      <c r="G156" s="36" t="e">
        <f t="shared" si="14"/>
        <v>#REF!</v>
      </c>
    </row>
    <row r="157" spans="1:7" s="2" customFormat="1" ht="39" customHeight="1" x14ac:dyDescent="0.2">
      <c r="A157" s="6"/>
      <c r="B157" s="41" t="s">
        <v>294</v>
      </c>
      <c r="C157" s="18" t="s">
        <v>295</v>
      </c>
      <c r="D157" s="15" t="s">
        <v>285</v>
      </c>
      <c r="E157" s="16">
        <v>69.33</v>
      </c>
      <c r="F157" s="16" t="e">
        <f>SUM(E157*-#REF!)+E157</f>
        <v>#REF!</v>
      </c>
      <c r="G157" s="36" t="e">
        <f t="shared" si="14"/>
        <v>#REF!</v>
      </c>
    </row>
    <row r="158" spans="1:7" s="2" customFormat="1" ht="39" customHeight="1" x14ac:dyDescent="0.2">
      <c r="A158" s="6"/>
      <c r="B158" s="41" t="s">
        <v>296</v>
      </c>
      <c r="C158" s="18" t="s">
        <v>297</v>
      </c>
      <c r="D158" s="15" t="s">
        <v>285</v>
      </c>
      <c r="E158" s="16">
        <v>32.89</v>
      </c>
      <c r="F158" s="16" t="e">
        <f>SUM(E158*-#REF!)+E158</f>
        <v>#REF!</v>
      </c>
      <c r="G158" s="36" t="e">
        <f t="shared" si="14"/>
        <v>#REF!</v>
      </c>
    </row>
    <row r="159" spans="1:7" s="2" customFormat="1" ht="39" customHeight="1" x14ac:dyDescent="0.2">
      <c r="A159" s="6"/>
      <c r="B159" s="41" t="s">
        <v>300</v>
      </c>
      <c r="C159" s="18" t="s">
        <v>301</v>
      </c>
      <c r="D159" s="15" t="s">
        <v>285</v>
      </c>
      <c r="E159" s="16">
        <v>21.33</v>
      </c>
      <c r="F159" s="16" t="e">
        <f>SUM(E159*-#REF!)+E159</f>
        <v>#REF!</v>
      </c>
      <c r="G159" s="36" t="e">
        <f t="shared" si="14"/>
        <v>#REF!</v>
      </c>
    </row>
    <row r="160" spans="1:7" s="2" customFormat="1" ht="39" customHeight="1" x14ac:dyDescent="0.2">
      <c r="A160" s="6"/>
      <c r="B160" s="41" t="s">
        <v>308</v>
      </c>
      <c r="C160" s="18" t="s">
        <v>302</v>
      </c>
      <c r="D160" s="15" t="s">
        <v>285</v>
      </c>
      <c r="E160" s="16">
        <v>22</v>
      </c>
      <c r="F160" s="16" t="e">
        <f>SUM(E160*-#REF!)+E160</f>
        <v>#REF!</v>
      </c>
      <c r="G160" s="36" t="e">
        <f t="shared" si="14"/>
        <v>#REF!</v>
      </c>
    </row>
    <row r="161" spans="1:7" s="2" customFormat="1" ht="39" customHeight="1" x14ac:dyDescent="0.2">
      <c r="A161" s="6"/>
      <c r="B161" s="41" t="s">
        <v>303</v>
      </c>
      <c r="C161" s="18" t="s">
        <v>304</v>
      </c>
      <c r="D161" s="15" t="s">
        <v>285</v>
      </c>
      <c r="E161" s="16">
        <v>22.22</v>
      </c>
      <c r="F161" s="16" t="e">
        <f>SUM(E161*-#REF!)+E161</f>
        <v>#REF!</v>
      </c>
      <c r="G161" s="36" t="e">
        <f t="shared" si="14"/>
        <v>#REF!</v>
      </c>
    </row>
    <row r="162" spans="1:7" s="2" customFormat="1" ht="39" customHeight="1" x14ac:dyDescent="0.2">
      <c r="A162" s="6"/>
      <c r="B162" s="41" t="s">
        <v>310</v>
      </c>
      <c r="C162" s="18" t="s">
        <v>305</v>
      </c>
      <c r="D162" s="15" t="s">
        <v>285</v>
      </c>
      <c r="E162" s="16">
        <v>25.78</v>
      </c>
      <c r="F162" s="16" t="e">
        <f>SUM(E162*-#REF!)+E162</f>
        <v>#REF!</v>
      </c>
      <c r="G162" s="36" t="e">
        <f t="shared" si="14"/>
        <v>#REF!</v>
      </c>
    </row>
    <row r="163" spans="1:7" s="2" customFormat="1" ht="39" customHeight="1" x14ac:dyDescent="0.2">
      <c r="A163" s="6"/>
      <c r="B163" s="41" t="s">
        <v>306</v>
      </c>
      <c r="C163" s="18" t="s">
        <v>307</v>
      </c>
      <c r="D163" s="15" t="s">
        <v>285</v>
      </c>
      <c r="E163" s="16">
        <v>38.5</v>
      </c>
      <c r="F163" s="16" t="e">
        <f>SUM(E163*-#REF!)+E163</f>
        <v>#REF!</v>
      </c>
      <c r="G163" s="36" t="e">
        <f t="shared" si="14"/>
        <v>#REF!</v>
      </c>
    </row>
    <row r="164" spans="1:7" s="2" customFormat="1" ht="39" customHeight="1" x14ac:dyDescent="0.2">
      <c r="A164" s="6"/>
      <c r="B164" s="41" t="s">
        <v>298</v>
      </c>
      <c r="C164" s="18" t="s">
        <v>299</v>
      </c>
      <c r="D164" s="15">
        <v>100</v>
      </c>
      <c r="E164" s="16">
        <v>11.67</v>
      </c>
      <c r="F164" s="16" t="e">
        <f>SUM(E164*-#REF!)+E164</f>
        <v>#REF!</v>
      </c>
      <c r="G164" s="36" t="e">
        <f>F164/D164</f>
        <v>#REF!</v>
      </c>
    </row>
    <row r="165" spans="1:7" s="2" customFormat="1" ht="39" customHeight="1" x14ac:dyDescent="0.2">
      <c r="A165" s="6"/>
      <c r="B165" s="41" t="s">
        <v>160</v>
      </c>
      <c r="C165" s="18" t="s">
        <v>0</v>
      </c>
      <c r="D165" s="15" t="s">
        <v>1</v>
      </c>
      <c r="E165" s="16" t="s">
        <v>180</v>
      </c>
      <c r="F165" s="16" t="s">
        <v>2</v>
      </c>
      <c r="G165" s="37" t="s">
        <v>3</v>
      </c>
    </row>
    <row r="166" spans="1:7" s="2" customFormat="1" ht="39" customHeight="1" x14ac:dyDescent="0.2">
      <c r="A166" s="6"/>
      <c r="B166" s="41" t="s">
        <v>230</v>
      </c>
      <c r="C166" s="18" t="s">
        <v>231</v>
      </c>
      <c r="D166" s="15">
        <v>720</v>
      </c>
      <c r="E166" s="16">
        <v>109.26</v>
      </c>
      <c r="F166" s="16" t="e">
        <f>SUM(E166*-#REF!)+E166</f>
        <v>#REF!</v>
      </c>
      <c r="G166" s="36" t="e">
        <f>F166/D166</f>
        <v>#REF!</v>
      </c>
    </row>
    <row r="167" spans="1:7" s="2" customFormat="1" ht="39" customHeight="1" x14ac:dyDescent="0.2">
      <c r="A167" s="6"/>
      <c r="B167" s="41" t="s">
        <v>226</v>
      </c>
      <c r="C167" s="18" t="s">
        <v>227</v>
      </c>
      <c r="D167" s="15">
        <v>1</v>
      </c>
      <c r="E167" s="16">
        <v>9.5</v>
      </c>
      <c r="F167" s="16" t="e">
        <f>SUM(E167*-#REF!)+E167</f>
        <v>#REF!</v>
      </c>
      <c r="G167" s="36" t="e">
        <f>F167/D167</f>
        <v>#REF!</v>
      </c>
    </row>
    <row r="168" spans="1:7" s="2" customFormat="1" ht="39" customHeight="1" x14ac:dyDescent="0.2">
      <c r="A168" s="6"/>
      <c r="B168" s="42" t="s">
        <v>232</v>
      </c>
      <c r="C168" s="12" t="s">
        <v>165</v>
      </c>
      <c r="D168" s="15">
        <v>1000</v>
      </c>
      <c r="E168" s="16">
        <v>141</v>
      </c>
      <c r="F168" s="16" t="e">
        <f>SUM(E168*-#REF!)+E168</f>
        <v>#REF!</v>
      </c>
      <c r="G168" s="36" t="e">
        <f t="shared" ref="G168:G175" si="15">F168/D168</f>
        <v>#REF!</v>
      </c>
    </row>
    <row r="169" spans="1:7" s="2" customFormat="1" ht="39" customHeight="1" x14ac:dyDescent="0.2">
      <c r="A169" s="6"/>
      <c r="B169" s="42" t="s">
        <v>233</v>
      </c>
      <c r="C169" s="12" t="s">
        <v>166</v>
      </c>
      <c r="D169" s="15">
        <v>200</v>
      </c>
      <c r="E169" s="16">
        <v>102.75</v>
      </c>
      <c r="F169" s="16" t="e">
        <f>SUM(E169*-#REF!)+E169</f>
        <v>#REF!</v>
      </c>
      <c r="G169" s="36" t="e">
        <f t="shared" si="15"/>
        <v>#REF!</v>
      </c>
    </row>
    <row r="170" spans="1:7" s="2" customFormat="1" ht="39" customHeight="1" x14ac:dyDescent="0.2">
      <c r="A170" s="6"/>
      <c r="B170" s="42" t="s">
        <v>234</v>
      </c>
      <c r="C170" s="12" t="s">
        <v>213</v>
      </c>
      <c r="D170" s="15">
        <v>500</v>
      </c>
      <c r="E170" s="16">
        <v>73.13</v>
      </c>
      <c r="F170" s="16" t="e">
        <f>SUM(E170*-#REF!)+E170</f>
        <v>#REF!</v>
      </c>
      <c r="G170" s="36" t="e">
        <f t="shared" si="15"/>
        <v>#REF!</v>
      </c>
    </row>
    <row r="171" spans="1:7" s="2" customFormat="1" ht="39" customHeight="1" x14ac:dyDescent="0.2">
      <c r="A171" s="6"/>
      <c r="B171" s="42" t="s">
        <v>235</v>
      </c>
      <c r="C171" s="12" t="s">
        <v>203</v>
      </c>
      <c r="D171" s="15">
        <v>200</v>
      </c>
      <c r="E171" s="16">
        <v>58</v>
      </c>
      <c r="F171" s="16" t="e">
        <f>SUM(E171*-#REF!)+E171</f>
        <v>#REF!</v>
      </c>
      <c r="G171" s="36" t="e">
        <f t="shared" si="15"/>
        <v>#REF!</v>
      </c>
    </row>
    <row r="172" spans="1:7" s="2" customFormat="1" ht="39" customHeight="1" x14ac:dyDescent="0.2">
      <c r="A172" s="6"/>
      <c r="B172" s="42" t="s">
        <v>236</v>
      </c>
      <c r="C172" s="12" t="s">
        <v>237</v>
      </c>
      <c r="D172" s="15" t="s">
        <v>238</v>
      </c>
      <c r="E172" s="16">
        <v>27.76</v>
      </c>
      <c r="F172" s="16" t="e">
        <f>SUM(E172*-#REF!)+E172</f>
        <v>#REF!</v>
      </c>
      <c r="G172" s="36" t="e">
        <f>F172/1</f>
        <v>#REF!</v>
      </c>
    </row>
    <row r="173" spans="1:7" s="2" customFormat="1" ht="39" customHeight="1" x14ac:dyDescent="0.2">
      <c r="A173" s="6"/>
      <c r="B173" s="42" t="s">
        <v>239</v>
      </c>
      <c r="C173" s="12" t="s">
        <v>240</v>
      </c>
      <c r="D173" s="15" t="s">
        <v>241</v>
      </c>
      <c r="E173" s="16">
        <v>10.99</v>
      </c>
      <c r="F173" s="16" t="e">
        <f>SUM(E173*-#REF!)+E173</f>
        <v>#REF!</v>
      </c>
      <c r="G173" s="36" t="e">
        <f>F173/1</f>
        <v>#REF!</v>
      </c>
    </row>
    <row r="174" spans="1:7" s="2" customFormat="1" ht="39" customHeight="1" x14ac:dyDescent="0.2">
      <c r="A174" s="6"/>
      <c r="B174" s="42" t="s">
        <v>342</v>
      </c>
      <c r="C174" s="12" t="s">
        <v>343</v>
      </c>
      <c r="D174" s="15" t="s">
        <v>344</v>
      </c>
      <c r="E174" s="16">
        <v>39.979999999999997</v>
      </c>
      <c r="F174" s="16" t="e">
        <f>SUM(E174*-#REF!)+E174</f>
        <v>#REF!</v>
      </c>
      <c r="G174" s="36" t="e">
        <f>F174/1</f>
        <v>#REF!</v>
      </c>
    </row>
    <row r="175" spans="1:7" s="2" customFormat="1" ht="39" customHeight="1" x14ac:dyDescent="0.2">
      <c r="A175" s="6"/>
      <c r="B175" s="42" t="s">
        <v>163</v>
      </c>
      <c r="C175" s="12" t="s">
        <v>164</v>
      </c>
      <c r="D175" s="15">
        <v>1000</v>
      </c>
      <c r="E175" s="16">
        <v>11.99</v>
      </c>
      <c r="F175" s="16" t="e">
        <f>SUM(E175*-#REF!)+E175</f>
        <v>#REF!</v>
      </c>
      <c r="G175" s="36" t="e">
        <f t="shared" si="15"/>
        <v>#REF!</v>
      </c>
    </row>
    <row r="176" spans="1:7" s="2" customFormat="1" ht="39" customHeight="1" x14ac:dyDescent="0.2">
      <c r="A176" s="6"/>
      <c r="B176" s="42" t="s">
        <v>349</v>
      </c>
      <c r="C176" s="12" t="s">
        <v>350</v>
      </c>
      <c r="D176" s="15">
        <v>1</v>
      </c>
      <c r="E176" s="16">
        <v>12.73</v>
      </c>
      <c r="F176" s="16" t="e">
        <f>SUM(E176*-#REF!)+E176</f>
        <v>#REF!</v>
      </c>
      <c r="G176" s="36" t="e">
        <f>F176/D176</f>
        <v>#REF!</v>
      </c>
    </row>
    <row r="177" spans="1:8" s="2" customFormat="1" ht="39" customHeight="1" x14ac:dyDescent="0.2">
      <c r="A177" s="6"/>
      <c r="B177" s="42" t="s">
        <v>242</v>
      </c>
      <c r="C177" s="12" t="s">
        <v>243</v>
      </c>
      <c r="D177" s="15" t="s">
        <v>244</v>
      </c>
      <c r="E177" s="16">
        <v>33.4</v>
      </c>
      <c r="F177" s="16" t="e">
        <f>SUM(E177*-#REF!)+E177</f>
        <v>#REF!</v>
      </c>
      <c r="G177" s="36" t="e">
        <f>F177/36</f>
        <v>#REF!</v>
      </c>
    </row>
    <row r="178" spans="1:8" s="2" customFormat="1" ht="39" customHeight="1" x14ac:dyDescent="0.2">
      <c r="A178" s="6"/>
      <c r="B178" s="42" t="s">
        <v>245</v>
      </c>
      <c r="C178" s="12" t="s">
        <v>246</v>
      </c>
      <c r="D178" s="15">
        <v>12</v>
      </c>
      <c r="E178" s="16">
        <v>38.99</v>
      </c>
      <c r="F178" s="16" t="e">
        <f>SUM(E178*-#REF!)+E178</f>
        <v>#REF!</v>
      </c>
      <c r="G178" s="36" t="e">
        <f>F178/12</f>
        <v>#REF!</v>
      </c>
    </row>
    <row r="179" spans="1:8" s="2" customFormat="1" ht="39" customHeight="1" x14ac:dyDescent="0.2">
      <c r="A179" s="6"/>
      <c r="B179" s="42" t="s">
        <v>351</v>
      </c>
      <c r="C179" s="12" t="s">
        <v>352</v>
      </c>
      <c r="D179" s="15">
        <v>120</v>
      </c>
      <c r="E179" s="16">
        <v>65.53</v>
      </c>
      <c r="F179" s="16" t="e">
        <f>SUM(E179*-#REF!)+E179</f>
        <v>#REF!</v>
      </c>
      <c r="G179" s="36" t="e">
        <f>F179/D179</f>
        <v>#REF!</v>
      </c>
    </row>
    <row r="180" spans="1:8" s="2" customFormat="1" ht="39" customHeight="1" x14ac:dyDescent="0.2">
      <c r="A180" s="6"/>
      <c r="B180" s="42" t="s">
        <v>345</v>
      </c>
      <c r="C180" s="12" t="s">
        <v>346</v>
      </c>
      <c r="D180" s="15">
        <v>500</v>
      </c>
      <c r="E180" s="16">
        <v>71.09</v>
      </c>
      <c r="F180" s="16" t="e">
        <f>SUM(E180*-#REF!)+E180</f>
        <v>#REF!</v>
      </c>
      <c r="G180" s="36" t="e">
        <f>F180/500</f>
        <v>#REF!</v>
      </c>
    </row>
    <row r="181" spans="1:8" s="2" customFormat="1" ht="39" customHeight="1" x14ac:dyDescent="0.2">
      <c r="A181" s="6"/>
      <c r="B181" s="42" t="s">
        <v>247</v>
      </c>
      <c r="C181" s="12" t="s">
        <v>248</v>
      </c>
      <c r="D181" s="15" t="s">
        <v>249</v>
      </c>
      <c r="E181" s="16">
        <v>26.2</v>
      </c>
      <c r="F181" s="16" t="e">
        <f>SUM(E181*-#REF!)+E181</f>
        <v>#REF!</v>
      </c>
      <c r="G181" s="36" t="e">
        <f>F181/12</f>
        <v>#REF!</v>
      </c>
    </row>
    <row r="182" spans="1:8" s="2" customFormat="1" ht="39" customHeight="1" x14ac:dyDescent="0.2">
      <c r="A182" s="6"/>
      <c r="B182" s="42" t="s">
        <v>206</v>
      </c>
      <c r="C182" s="12" t="s">
        <v>207</v>
      </c>
      <c r="D182" s="15">
        <v>200</v>
      </c>
      <c r="E182" s="16">
        <v>42.5</v>
      </c>
      <c r="F182" s="16" t="e">
        <f>SUM(E182*-#REF!)+E182</f>
        <v>#REF!</v>
      </c>
      <c r="G182" s="36" t="e">
        <f t="shared" ref="G182:G185" si="16">F182/D182</f>
        <v>#REF!</v>
      </c>
    </row>
    <row r="183" spans="1:8" s="2" customFormat="1" ht="39" customHeight="1" x14ac:dyDescent="0.2">
      <c r="A183" s="6"/>
      <c r="B183" s="42" t="s">
        <v>250</v>
      </c>
      <c r="C183" s="12" t="s">
        <v>177</v>
      </c>
      <c r="D183" s="15">
        <v>200</v>
      </c>
      <c r="E183" s="16">
        <v>115</v>
      </c>
      <c r="F183" s="16" t="e">
        <f>SUM(E183*-#REF!)+E183</f>
        <v>#REF!</v>
      </c>
      <c r="G183" s="36" t="e">
        <f t="shared" si="16"/>
        <v>#REF!</v>
      </c>
    </row>
    <row r="184" spans="1:8" s="2" customFormat="1" ht="39" customHeight="1" x14ac:dyDescent="0.2">
      <c r="A184" s="6"/>
      <c r="B184" s="42" t="s">
        <v>24</v>
      </c>
      <c r="C184" s="12" t="s">
        <v>25</v>
      </c>
      <c r="D184" s="15">
        <v>2000</v>
      </c>
      <c r="E184" s="16">
        <v>38</v>
      </c>
      <c r="F184" s="16" t="e">
        <f>SUM(E184*-#REF!)+E184</f>
        <v>#REF!</v>
      </c>
      <c r="G184" s="36" t="e">
        <f t="shared" si="16"/>
        <v>#REF!</v>
      </c>
    </row>
    <row r="185" spans="1:8" s="2" customFormat="1" ht="39" customHeight="1" x14ac:dyDescent="0.2">
      <c r="A185" s="6"/>
      <c r="B185" s="42" t="s">
        <v>161</v>
      </c>
      <c r="C185" s="12" t="s">
        <v>162</v>
      </c>
      <c r="D185" s="15">
        <v>1000</v>
      </c>
      <c r="E185" s="16">
        <v>6.99</v>
      </c>
      <c r="F185" s="16" t="e">
        <f>SUM(E185*-#REF!)+E185</f>
        <v>#REF!</v>
      </c>
      <c r="G185" s="36" t="e">
        <f t="shared" si="16"/>
        <v>#REF!</v>
      </c>
    </row>
    <row r="186" spans="1:8" s="2" customFormat="1" ht="39" customHeight="1" x14ac:dyDescent="0.2">
      <c r="A186" s="6"/>
      <c r="B186" s="42" t="s">
        <v>347</v>
      </c>
      <c r="C186" s="12" t="s">
        <v>348</v>
      </c>
      <c r="D186" s="15">
        <v>1</v>
      </c>
      <c r="E186" s="16">
        <v>9.94</v>
      </c>
      <c r="F186" s="16" t="e">
        <f>SUM(E186*-#REF!)+E186</f>
        <v>#REF!</v>
      </c>
      <c r="G186" s="36" t="e">
        <f>F186/D186</f>
        <v>#REF!</v>
      </c>
    </row>
    <row r="187" spans="1:8" s="2" customFormat="1" ht="39" customHeight="1" x14ac:dyDescent="0.2">
      <c r="A187" s="6"/>
      <c r="B187" s="42" t="s">
        <v>251</v>
      </c>
      <c r="C187" s="12" t="s">
        <v>51</v>
      </c>
      <c r="D187" s="15" t="s">
        <v>202</v>
      </c>
      <c r="E187" s="16">
        <v>5.99</v>
      </c>
      <c r="F187" s="16" t="e">
        <f>SUM(E187*-#REF!)+E187</f>
        <v>#REF!</v>
      </c>
      <c r="G187" s="36" t="e">
        <f>F187/1</f>
        <v>#REF!</v>
      </c>
    </row>
    <row r="188" spans="1:8" s="2" customFormat="1" ht="39" customHeight="1" x14ac:dyDescent="0.2">
      <c r="A188" s="6"/>
      <c r="B188" s="42" t="s">
        <v>252</v>
      </c>
      <c r="C188" s="12" t="s">
        <v>253</v>
      </c>
      <c r="D188" s="15" t="s">
        <v>254</v>
      </c>
      <c r="E188" s="16">
        <v>26.65</v>
      </c>
      <c r="F188" s="16" t="e">
        <f>SUM(E188*-#REF!)+E188</f>
        <v>#REF!</v>
      </c>
      <c r="G188" s="36" t="e">
        <f>F188/2</f>
        <v>#REF!</v>
      </c>
    </row>
    <row r="189" spans="1:8" s="2" customFormat="1" ht="39" customHeight="1" x14ac:dyDescent="0.3">
      <c r="A189" s="6"/>
      <c r="B189" s="31" t="s">
        <v>6</v>
      </c>
      <c r="C189" s="17" t="s">
        <v>0</v>
      </c>
      <c r="D189" s="17" t="s">
        <v>1</v>
      </c>
      <c r="E189" s="10" t="s">
        <v>180</v>
      </c>
      <c r="F189" s="17" t="s">
        <v>2</v>
      </c>
      <c r="G189" s="32" t="s">
        <v>3</v>
      </c>
      <c r="H189" s="40">
        <v>0.1</v>
      </c>
    </row>
    <row r="190" spans="1:8" s="2" customFormat="1" ht="39" customHeight="1" x14ac:dyDescent="0.2">
      <c r="A190" s="6"/>
      <c r="B190" s="27" t="s">
        <v>333</v>
      </c>
      <c r="C190" s="18" t="s">
        <v>334</v>
      </c>
      <c r="D190" s="15" t="s">
        <v>335</v>
      </c>
      <c r="E190" s="16">
        <v>19.25</v>
      </c>
      <c r="F190" s="14" t="e">
        <f>SUM(E190*-#REF!)+E190</f>
        <v>#REF!</v>
      </c>
      <c r="G190" s="30" t="e">
        <f t="shared" ref="G190:G196" si="17">F190/1</f>
        <v>#REF!</v>
      </c>
      <c r="H190" s="40">
        <v>0.15</v>
      </c>
    </row>
    <row r="191" spans="1:8" s="2" customFormat="1" ht="39" customHeight="1" x14ac:dyDescent="0.2">
      <c r="A191" s="6"/>
      <c r="B191" s="29" t="s">
        <v>7</v>
      </c>
      <c r="C191" s="12" t="s">
        <v>280</v>
      </c>
      <c r="D191" s="13" t="s">
        <v>281</v>
      </c>
      <c r="E191" s="14">
        <v>31</v>
      </c>
      <c r="F191" s="14" t="e">
        <f>SUM(E191*-#REF!)+E191</f>
        <v>#REF!</v>
      </c>
      <c r="G191" s="30" t="e">
        <f t="shared" si="17"/>
        <v>#REF!</v>
      </c>
      <c r="H191" s="40"/>
    </row>
    <row r="192" spans="1:8" s="2" customFormat="1" ht="39" customHeight="1" x14ac:dyDescent="0.2">
      <c r="A192" s="6"/>
      <c r="B192" s="29" t="s">
        <v>255</v>
      </c>
      <c r="C192" s="12" t="s">
        <v>413</v>
      </c>
      <c r="D192" s="15">
        <v>82</v>
      </c>
      <c r="E192" s="16">
        <v>56.64</v>
      </c>
      <c r="F192" s="16" t="e">
        <f>SUM(E192*-#REF!)+E192</f>
        <v>#REF!</v>
      </c>
      <c r="G192" s="36" t="e">
        <f>F192/D192</f>
        <v>#REF!</v>
      </c>
      <c r="H192" s="40">
        <v>0.2</v>
      </c>
    </row>
    <row r="193" spans="1:8" s="2" customFormat="1" ht="39" customHeight="1" x14ac:dyDescent="0.2">
      <c r="A193" s="6"/>
      <c r="B193" s="29" t="s">
        <v>275</v>
      </c>
      <c r="C193" s="12" t="s">
        <v>276</v>
      </c>
      <c r="D193" s="15">
        <v>75</v>
      </c>
      <c r="E193" s="16">
        <v>17.25</v>
      </c>
      <c r="F193" s="16" t="e">
        <f>SUM(E193*-#REF!)+E193</f>
        <v>#REF!</v>
      </c>
      <c r="G193" s="36" t="e">
        <f>F193/D193</f>
        <v>#REF!</v>
      </c>
      <c r="H193" s="40"/>
    </row>
    <row r="194" spans="1:8" s="2" customFormat="1" ht="39" customHeight="1" x14ac:dyDescent="0.2">
      <c r="A194" s="6"/>
      <c r="B194" s="29" t="s">
        <v>404</v>
      </c>
      <c r="C194" s="12" t="s">
        <v>403</v>
      </c>
      <c r="D194" s="13" t="s">
        <v>12</v>
      </c>
      <c r="E194" s="14">
        <v>12.27</v>
      </c>
      <c r="F194" s="14" t="e">
        <f>SUM(E194*-#REF!)+E194</f>
        <v>#REF!</v>
      </c>
      <c r="G194" s="30" t="e">
        <f t="shared" si="17"/>
        <v>#REF!</v>
      </c>
      <c r="H194" s="40">
        <v>0.25</v>
      </c>
    </row>
    <row r="195" spans="1:8" s="2" customFormat="1" ht="39" customHeight="1" x14ac:dyDescent="0.2">
      <c r="A195" s="6"/>
      <c r="B195" s="29" t="s">
        <v>365</v>
      </c>
      <c r="C195" s="12" t="s">
        <v>366</v>
      </c>
      <c r="D195" s="15" t="s">
        <v>12</v>
      </c>
      <c r="E195" s="16">
        <v>5.99</v>
      </c>
      <c r="F195" s="16" t="e">
        <f>SUM(E195*-#REF!)+E195</f>
        <v>#REF!</v>
      </c>
      <c r="G195" s="30" t="e">
        <f t="shared" si="17"/>
        <v>#REF!</v>
      </c>
      <c r="H195" s="40"/>
    </row>
    <row r="196" spans="1:8" s="2" customFormat="1" ht="39" customHeight="1" x14ac:dyDescent="0.2">
      <c r="A196" s="6"/>
      <c r="B196" s="29" t="s">
        <v>8</v>
      </c>
      <c r="C196" s="12" t="s">
        <v>10</v>
      </c>
      <c r="D196" s="13" t="s">
        <v>13</v>
      </c>
      <c r="E196" s="14">
        <v>7.25</v>
      </c>
      <c r="F196" s="14" t="e">
        <f>SUM(E196*-#REF!)+E196</f>
        <v>#REF!</v>
      </c>
      <c r="G196" s="30" t="e">
        <f t="shared" si="17"/>
        <v>#REF!</v>
      </c>
      <c r="H196" s="40"/>
    </row>
    <row r="197" spans="1:8" s="2" customFormat="1" ht="39" customHeight="1" x14ac:dyDescent="0.2">
      <c r="A197" s="6"/>
      <c r="B197" s="29" t="s">
        <v>9</v>
      </c>
      <c r="C197" s="12" t="s">
        <v>11</v>
      </c>
      <c r="D197" s="13" t="s">
        <v>15</v>
      </c>
      <c r="E197" s="14">
        <v>9.5</v>
      </c>
      <c r="F197" s="14" t="e">
        <f>SUM(E197*-#REF!)+E197</f>
        <v>#REF!</v>
      </c>
      <c r="G197" s="30" t="e">
        <f>F197/5</f>
        <v>#REF!</v>
      </c>
      <c r="H197" s="40">
        <v>0.3</v>
      </c>
    </row>
    <row r="198" spans="1:8" s="2" customFormat="1" ht="39" customHeight="1" x14ac:dyDescent="0.2">
      <c r="A198" s="6"/>
      <c r="B198" s="24" t="s">
        <v>181</v>
      </c>
      <c r="C198" s="19" t="s">
        <v>182</v>
      </c>
      <c r="D198" s="20" t="s">
        <v>183</v>
      </c>
      <c r="E198" s="21">
        <v>14.7</v>
      </c>
      <c r="F198" s="14" t="s">
        <v>367</v>
      </c>
      <c r="G198" s="30">
        <f>ProductPriceList[[#This Row],[Price ]]</f>
        <v>14.7</v>
      </c>
    </row>
    <row r="199" spans="1:8" s="2" customFormat="1" ht="39" customHeight="1" x14ac:dyDescent="0.2">
      <c r="A199" s="6"/>
      <c r="B199" s="24" t="s">
        <v>184</v>
      </c>
      <c r="C199" s="19" t="s">
        <v>185</v>
      </c>
      <c r="D199" s="20">
        <v>1</v>
      </c>
      <c r="E199" s="21">
        <v>83</v>
      </c>
      <c r="F199" s="14" t="s">
        <v>367</v>
      </c>
      <c r="G199" s="30">
        <f>ProductPriceList[[#This Row],[Price ]]</f>
        <v>83</v>
      </c>
    </row>
    <row r="200" spans="1:8" s="2" customFormat="1" ht="39" customHeight="1" x14ac:dyDescent="0.2">
      <c r="A200" s="6"/>
      <c r="B200" s="24" t="s">
        <v>186</v>
      </c>
      <c r="C200" s="19" t="s">
        <v>187</v>
      </c>
      <c r="D200" s="20">
        <v>1</v>
      </c>
      <c r="E200" s="21">
        <v>30</v>
      </c>
      <c r="F200" s="14" t="s">
        <v>367</v>
      </c>
      <c r="G200" s="30">
        <f>ProductPriceList[[#This Row],[Price ]]</f>
        <v>30</v>
      </c>
    </row>
    <row r="201" spans="1:8" s="2" customFormat="1" ht="39" customHeight="1" x14ac:dyDescent="0.2">
      <c r="A201" s="6"/>
      <c r="B201" s="24" t="s">
        <v>188</v>
      </c>
      <c r="C201" s="19" t="s">
        <v>189</v>
      </c>
      <c r="D201" s="20" t="s">
        <v>190</v>
      </c>
      <c r="E201" s="21">
        <v>9.99</v>
      </c>
      <c r="F201" s="14" t="s">
        <v>367</v>
      </c>
      <c r="G201" s="30">
        <f>ProductPriceList[[#This Row],[Price ]]</f>
        <v>9.99</v>
      </c>
    </row>
    <row r="202" spans="1:8" s="2" customFormat="1" ht="39" customHeight="1" x14ac:dyDescent="0.2">
      <c r="A202" s="6"/>
      <c r="B202" s="24" t="s">
        <v>191</v>
      </c>
      <c r="C202" s="19" t="s">
        <v>192</v>
      </c>
      <c r="D202" s="20" t="s">
        <v>193</v>
      </c>
      <c r="E202" s="21">
        <v>7.99</v>
      </c>
      <c r="F202" s="14" t="s">
        <v>367</v>
      </c>
      <c r="G202" s="30">
        <f>ProductPriceList[[#This Row],[Price ]]</f>
        <v>7.99</v>
      </c>
    </row>
    <row r="203" spans="1:8" s="2" customFormat="1" ht="39" customHeight="1" x14ac:dyDescent="0.3">
      <c r="A203" s="6"/>
      <c r="B203" s="31" t="s">
        <v>167</v>
      </c>
      <c r="C203" s="17" t="s">
        <v>0</v>
      </c>
      <c r="D203" s="17" t="s">
        <v>1</v>
      </c>
      <c r="E203" s="10" t="s">
        <v>180</v>
      </c>
      <c r="F203" s="17" t="s">
        <v>2</v>
      </c>
      <c r="G203" s="32" t="s">
        <v>3</v>
      </c>
    </row>
    <row r="204" spans="1:8" s="2" customFormat="1" ht="39" customHeight="1" x14ac:dyDescent="0.2">
      <c r="A204" s="6"/>
      <c r="B204" s="41" t="s">
        <v>168</v>
      </c>
      <c r="C204" s="18" t="s">
        <v>176</v>
      </c>
      <c r="D204" s="15">
        <v>100</v>
      </c>
      <c r="E204" s="16">
        <v>29.99</v>
      </c>
      <c r="F204" s="16" t="e">
        <f>SUM(E204*-#REF!)+E204</f>
        <v>#REF!</v>
      </c>
      <c r="G204" s="36" t="e">
        <f t="shared" ref="G204:G206" si="18">F204/D204</f>
        <v>#REF!</v>
      </c>
    </row>
    <row r="205" spans="1:8" s="2" customFormat="1" ht="39" customHeight="1" x14ac:dyDescent="0.2">
      <c r="A205" s="6"/>
      <c r="B205" s="41" t="s">
        <v>169</v>
      </c>
      <c r="C205" s="18" t="s">
        <v>170</v>
      </c>
      <c r="D205" s="15">
        <v>100</v>
      </c>
      <c r="E205" s="16">
        <v>28.99</v>
      </c>
      <c r="F205" s="16" t="e">
        <f>SUM(E205*-#REF!)+E205</f>
        <v>#REF!</v>
      </c>
      <c r="G205" s="36" t="e">
        <f t="shared" si="18"/>
        <v>#REF!</v>
      </c>
    </row>
    <row r="206" spans="1:8" s="2" customFormat="1" ht="39" customHeight="1" x14ac:dyDescent="0.2">
      <c r="A206" s="6"/>
      <c r="B206" s="41" t="s">
        <v>178</v>
      </c>
      <c r="C206" s="18" t="s">
        <v>179</v>
      </c>
      <c r="D206" s="15">
        <v>30</v>
      </c>
      <c r="E206" s="16">
        <v>28</v>
      </c>
      <c r="F206" s="16" t="e">
        <f>SUM(E206*-#REF!)+E206</f>
        <v>#REF!</v>
      </c>
      <c r="G206" s="36" t="e">
        <f t="shared" si="18"/>
        <v>#REF!</v>
      </c>
    </row>
    <row r="207" spans="1:8" s="2" customFormat="1" ht="39" customHeight="1" x14ac:dyDescent="0.2">
      <c r="A207" s="7"/>
      <c r="B207" s="7"/>
      <c r="C207" s="7"/>
      <c r="D207" s="7"/>
      <c r="E207" s="7"/>
      <c r="F207" s="7"/>
      <c r="G207" s="4"/>
    </row>
  </sheetData>
  <sheetProtection algorithmName="SHA-512" hashValue="qnhORx1pG0V1ke1gqZ8h7/nqtre2tJlkBoUFORixa2uQI+tXmMRI6Zy9v64BCvGeX+mAkBB9Lt71v7K4uwk+VA==" saltValue="KBwrSChAP1DgVGgTzu8PYA==" spinCount="100000" sheet="1" selectLockedCells="1" selectUnlockedCells="1"/>
  <mergeCells count="1">
    <mergeCell ref="B1:G1"/>
  </mergeCells>
  <phoneticPr fontId="1" type="noConversion"/>
  <dataValidations xWindow="1217" yWindow="647" count="5">
    <dataValidation allowBlank="1" showErrorMessage="1" sqref="B2:G2" xr:uid="{00000000-0002-0000-0000-000000000000}"/>
    <dataValidation allowBlank="1" showInputMessage="1" showErrorMessage="1" prompt="Enter Name in this column under this heading" sqref="B127:B165 B189:B190 B3:B4 B38 B51:B52 B84 B111 B115 B73:B74 B76 B203:B206" xr:uid="{00000000-0002-0000-0000-000004000000}"/>
    <dataValidation allowBlank="1" showInputMessage="1" showErrorMessage="1" prompt="Enter Description in this column under this heading" sqref="C189:D190 C3:D4 C38:D38 C51:D52 C84:D84 C111:D111 C115:D115 C73:D74 C127:D165 C76:D76 C203:D206" xr:uid="{00000000-0002-0000-0000-000005000000}"/>
    <dataValidation allowBlank="1" showInputMessage="1" showErrorMessage="1" prompt="Enter Retail Price per Unit in this column under this heading" sqref="E127:G127 E111:G111 E84:G84 E38:G38 E4:G4 E203:E206 E115:G115 E73:G74 E51:F52 G51 F53:F83 E3:H3 F165:G165 F135:G141 E76:G76 F151:G151 F75:G75 F77:G83 E189:E190 F189:G189 E128:E165 F203:G203" xr:uid="{00000000-0002-0000-0000-000006000000}"/>
    <dataValidation allowBlank="1" showInputMessage="1" showErrorMessage="1" prompt="Title of this worksheet is in this cell" sqref="B1" xr:uid="{00000000-0002-0000-0000-00000A000000}"/>
  </dataValidations>
  <printOptions horizontalCentered="1"/>
  <pageMargins left="0.25" right="0.25" top="0.75" bottom="0.75" header="0.3" footer="0.3"/>
  <pageSetup scale="66" fitToHeight="0" orientation="landscape" r:id="rId1"/>
  <headerFoot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94CCC032887479A3D3EFD90222D25" ma:contentTypeVersion="18" ma:contentTypeDescription="Create a new document." ma:contentTypeScope="" ma:versionID="05101eb0610451dd83afd4068be7b609">
  <xsd:schema xmlns:xsd="http://www.w3.org/2001/XMLSchema" xmlns:xs="http://www.w3.org/2001/XMLSchema" xmlns:p="http://schemas.microsoft.com/office/2006/metadata/properties" xmlns:ns2="3b5e2a43-8e82-46b0-a387-911d6bf51d10" xmlns:ns3="94994016-797c-4483-a9a7-3370c4a9dda1" targetNamespace="http://schemas.microsoft.com/office/2006/metadata/properties" ma:root="true" ma:fieldsID="3a069f6780654c9873bf6c08a8db547c" ns2:_="" ns3:_="">
    <xsd:import namespace="3b5e2a43-8e82-46b0-a387-911d6bf51d10"/>
    <xsd:import namespace="94994016-797c-4483-a9a7-3370c4a9dd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e2a43-8e82-46b0-a387-911d6bf51d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ed3b86-65e0-4c3c-a5dc-c11f9cfa3be1}" ma:internalName="TaxCatchAll" ma:showField="CatchAllData" ma:web="3b5e2a43-8e82-46b0-a387-911d6bf51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94016-797c-4483-a9a7-3370c4a9d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8d62277-bf8f-46e0-bafc-c2e2d5782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94994016-797c-4483-a9a7-3370c4a9dda1" xsi:nil="true"/>
    <TaxCatchAll xmlns="3b5e2a43-8e82-46b0-a387-911d6bf51d10" xsi:nil="true"/>
    <lcf76f155ced4ddcb4097134ff3c332f xmlns="94994016-797c-4483-a9a7-3370c4a9dd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5DBDB6-746A-42C9-A333-E25E53C65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e2a43-8e82-46b0-a387-911d6bf51d10"/>
    <ds:schemaRef ds:uri="94994016-797c-4483-a9a7-3370c4a9d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9CD975-ACEB-4476-80CD-8FCBB25E26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30BAFB-7EB8-4DAE-ACC0-0736E20601BD}">
  <ds:schemaRefs>
    <ds:schemaRef ds:uri="http://www.w3.org/XML/1998/namespace"/>
    <ds:schemaRef ds:uri="http://schemas.microsoft.com/office/2006/documentManagement/types"/>
    <ds:schemaRef ds:uri="http://purl.org/dc/elements/1.1/"/>
    <ds:schemaRef ds:uri="94994016-797c-4483-a9a7-3370c4a9dda1"/>
    <ds:schemaRef ds:uri="http://purl.org/dc/terms/"/>
    <ds:schemaRef ds:uri="http://purl.org/dc/dcmitype/"/>
    <ds:schemaRef ds:uri="3b5e2a43-8e82-46b0-a387-911d6bf51d1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 Price List</vt:lpstr>
      <vt:lpstr>'Product Price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2019-03-26T08:38:30Z</dcterms:created>
  <dcterms:modified xsi:type="dcterms:W3CDTF">2026-09-11T18:39:34Z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0x0101008E594CCC032887479A3D3EFD90222D25</vt:lpwstr>
  </property>
  <property fmtid="{D5CDD505-2E9C-101B-9397-08002B2CF9AE}" pid="3" name="MediaServiceImageTags">
    <vt:lpwstr/>
  </property>
</Properties>
</file>