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FEA95091-BF20-4C13-8246-3C9D1A44BDE6}" xr6:coauthVersionLast="47" xr6:coauthVersionMax="47" xr10:uidLastSave="{00000000-0000-0000-0000-000000000000}"/>
  <bookViews>
    <workbookView xWindow="29685" yWindow="1650" windowWidth="24660" windowHeight="13785" xr2:uid="{00000000-000D-0000-FFFF-FFFF00000000}"/>
  </bookViews>
  <sheets>
    <sheet name="Product Price List" sheetId="1" r:id="rId1"/>
  </sheets>
  <definedNames>
    <definedName name="ColumnTitle1">#REF!</definedName>
    <definedName name="_xlnm.Print_Titles" localSheetId="0">'Product Price List'!$1:$2</definedName>
    <definedName name="RowTitleRegion1..F5">'Product Price List'!#REF!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1" i="1" l="1"/>
  <c r="F221" i="1" s="1"/>
  <c r="E220" i="1"/>
  <c r="F220" i="1" s="1"/>
  <c r="E200" i="1"/>
  <c r="F200" i="1" s="1"/>
  <c r="E201" i="1"/>
  <c r="F201" i="1" s="1"/>
  <c r="E167" i="1"/>
  <c r="F167" i="1" s="1"/>
  <c r="E168" i="1"/>
  <c r="F168" i="1" s="1"/>
  <c r="E78" i="1"/>
  <c r="F78" i="1" s="1"/>
  <c r="E98" i="1" l="1"/>
  <c r="F98" i="1" s="1"/>
  <c r="E136" i="1"/>
  <c r="F136" i="1" s="1"/>
  <c r="E62" i="1"/>
  <c r="E63" i="1"/>
  <c r="E64" i="1"/>
  <c r="E65" i="1"/>
  <c r="E66" i="1"/>
  <c r="E67" i="1"/>
  <c r="E68" i="1"/>
  <c r="F68" i="1" s="1"/>
  <c r="E69" i="1"/>
  <c r="E70" i="1"/>
  <c r="F70" i="1" s="1"/>
  <c r="E71" i="1"/>
  <c r="E72" i="1"/>
  <c r="E73" i="1"/>
  <c r="E74" i="1"/>
  <c r="E75" i="1"/>
  <c r="E76" i="1"/>
  <c r="E77" i="1"/>
  <c r="E79" i="1"/>
  <c r="E52" i="1"/>
  <c r="E53" i="1"/>
  <c r="E54" i="1"/>
  <c r="E55" i="1"/>
  <c r="E56" i="1"/>
  <c r="E57" i="1"/>
  <c r="E58" i="1"/>
  <c r="E59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135" i="1"/>
  <c r="F135" i="1" s="1"/>
  <c r="E49" i="1"/>
  <c r="F49" i="1" s="1"/>
  <c r="E180" i="1"/>
  <c r="F180" i="1" s="1"/>
  <c r="E92" i="1"/>
  <c r="F92" i="1" s="1"/>
  <c r="E61" i="1" l="1"/>
  <c r="F61" i="1" s="1"/>
  <c r="E116" i="1"/>
  <c r="F116" i="1" s="1"/>
  <c r="E113" i="1"/>
  <c r="F113" i="1" s="1"/>
  <c r="E114" i="1"/>
  <c r="F114" i="1" s="1"/>
  <c r="E158" i="1"/>
  <c r="F158" i="1" s="1"/>
  <c r="E94" i="1"/>
  <c r="F94" i="1" s="1"/>
  <c r="E112" i="1" l="1"/>
  <c r="F112" i="1" s="1"/>
  <c r="E191" i="1"/>
  <c r="F191" i="1" s="1"/>
  <c r="E187" i="1"/>
  <c r="E188" i="1"/>
  <c r="E189" i="1"/>
  <c r="F189" i="1" s="1"/>
  <c r="E190" i="1"/>
  <c r="F190" i="1" s="1"/>
  <c r="E192" i="1"/>
  <c r="E215" i="1" l="1"/>
  <c r="F215" i="1" s="1"/>
  <c r="F79" i="1"/>
  <c r="E181" i="1" l="1"/>
  <c r="E182" i="1"/>
  <c r="E183" i="1"/>
  <c r="E184" i="1"/>
  <c r="E209" i="1" l="1"/>
  <c r="F209" i="1" s="1"/>
  <c r="E210" i="1"/>
  <c r="F210" i="1" s="1"/>
  <c r="E150" i="1"/>
  <c r="F150" i="1" s="1"/>
  <c r="E151" i="1"/>
  <c r="F151" i="1" s="1"/>
  <c r="E134" i="1"/>
  <c r="E133" i="1"/>
  <c r="E127" i="1"/>
  <c r="E128" i="1"/>
  <c r="E129" i="1"/>
  <c r="E130" i="1"/>
  <c r="E131" i="1"/>
  <c r="E139" i="1"/>
  <c r="F139" i="1" s="1"/>
  <c r="E218" i="1" l="1"/>
  <c r="F218" i="1" s="1"/>
  <c r="E217" i="1"/>
  <c r="F217" i="1" s="1"/>
  <c r="E214" i="1"/>
  <c r="F214" i="1" s="1"/>
  <c r="F183" i="1"/>
  <c r="F184" i="1"/>
  <c r="E170" i="1" l="1"/>
  <c r="F170" i="1" s="1"/>
  <c r="E16" i="1" l="1"/>
  <c r="F16" i="1" s="1"/>
  <c r="E17" i="1"/>
  <c r="F17" i="1" s="1"/>
  <c r="F181" i="1"/>
  <c r="F182" i="1"/>
  <c r="F192" i="1" l="1"/>
  <c r="E212" i="1"/>
  <c r="F212" i="1" s="1"/>
  <c r="E90" i="1" l="1"/>
  <c r="F90" i="1" s="1"/>
  <c r="E91" i="1"/>
  <c r="F91" i="1" s="1"/>
  <c r="E18" i="1" l="1"/>
  <c r="F18" i="1" s="1"/>
  <c r="E120" i="1" l="1"/>
  <c r="F120" i="1" s="1"/>
  <c r="F187" i="1" l="1"/>
  <c r="E111" i="1"/>
  <c r="F111" i="1" s="1"/>
  <c r="E118" i="1"/>
  <c r="F118" i="1" s="1"/>
  <c r="E119" i="1"/>
  <c r="F119" i="1" s="1"/>
  <c r="F76" i="1" l="1"/>
  <c r="E89" i="1" l="1"/>
  <c r="F89" i="1" s="1"/>
  <c r="E87" i="1"/>
  <c r="F87" i="1" s="1"/>
  <c r="E86" i="1"/>
  <c r="F86" i="1" s="1"/>
  <c r="E88" i="1"/>
  <c r="F88" i="1" s="1"/>
  <c r="E96" i="1"/>
  <c r="F96" i="1" s="1"/>
  <c r="E178" i="1"/>
  <c r="F178" i="1" s="1"/>
  <c r="E176" i="1"/>
  <c r="F176" i="1" s="1"/>
  <c r="E177" i="1"/>
  <c r="F177" i="1" s="1"/>
  <c r="F71" i="1" l="1"/>
  <c r="F43" i="1" l="1"/>
  <c r="F9" i="1" l="1"/>
  <c r="F10" i="1"/>
  <c r="F11" i="1"/>
  <c r="F13" i="1"/>
  <c r="F8" i="1"/>
  <c r="E21" i="1"/>
  <c r="F21" i="1" s="1"/>
  <c r="E22" i="1"/>
  <c r="F22" i="1" s="1"/>
  <c r="E20" i="1"/>
  <c r="F20" i="1" s="1"/>
  <c r="E15" i="1"/>
  <c r="F15" i="1" s="1"/>
  <c r="F34" i="1"/>
  <c r="E122" i="1"/>
  <c r="F122" i="1" s="1"/>
  <c r="E84" i="1" l="1"/>
  <c r="F84" i="1" s="1"/>
  <c r="E83" i="1"/>
  <c r="F83" i="1" s="1"/>
  <c r="E82" i="1"/>
  <c r="F82" i="1" s="1"/>
  <c r="E81" i="1"/>
  <c r="F81" i="1" s="1"/>
  <c r="E202" i="1" l="1"/>
  <c r="F202" i="1" s="1"/>
  <c r="E107" i="1" l="1"/>
  <c r="F107" i="1" s="1"/>
  <c r="E194" i="1" l="1"/>
  <c r="F194" i="1" s="1"/>
  <c r="E195" i="1"/>
  <c r="F195" i="1" s="1"/>
  <c r="E196" i="1"/>
  <c r="F196" i="1" s="1"/>
  <c r="E205" i="1" l="1"/>
  <c r="F205" i="1" s="1"/>
  <c r="E204" i="1"/>
  <c r="F204" i="1" s="1"/>
  <c r="E148" i="1"/>
  <c r="F148" i="1" s="1"/>
  <c r="E165" i="1"/>
  <c r="F165" i="1" l="1"/>
  <c r="E166" i="1"/>
  <c r="F166" i="1" s="1"/>
  <c r="E208" i="1" l="1"/>
  <c r="F208" i="1" s="1"/>
  <c r="E207" i="1"/>
  <c r="F207" i="1" s="1"/>
  <c r="E198" i="1"/>
  <c r="F198" i="1" s="1"/>
  <c r="E109" i="1"/>
  <c r="F109" i="1" s="1"/>
  <c r="E186" i="1"/>
  <c r="F186" i="1" s="1"/>
  <c r="F188" i="1"/>
  <c r="E173" i="1"/>
  <c r="E174" i="1"/>
  <c r="F174" i="1" s="1"/>
  <c r="E163" i="1"/>
  <c r="E164" i="1"/>
  <c r="E169" i="1"/>
  <c r="F169" i="1" s="1"/>
  <c r="E160" i="1"/>
  <c r="F160" i="1" s="1"/>
  <c r="E156" i="1"/>
  <c r="F156" i="1" s="1"/>
  <c r="E143" i="1"/>
  <c r="F143" i="1" s="1"/>
  <c r="E144" i="1"/>
  <c r="F144" i="1" s="1"/>
  <c r="E145" i="1"/>
  <c r="F145" i="1" s="1"/>
  <c r="E146" i="1"/>
  <c r="F146" i="1" s="1"/>
  <c r="E147" i="1"/>
  <c r="F147" i="1" s="1"/>
  <c r="E149" i="1"/>
  <c r="F149" i="1" s="1"/>
  <c r="E140" i="1"/>
  <c r="F140" i="1" s="1"/>
  <c r="F134" i="1"/>
  <c r="F127" i="1"/>
  <c r="F128" i="1"/>
  <c r="F129" i="1"/>
  <c r="F130" i="1"/>
  <c r="F131" i="1"/>
  <c r="E105" i="1"/>
  <c r="F105" i="1" s="1"/>
  <c r="E106" i="1"/>
  <c r="F106" i="1" s="1"/>
  <c r="E108" i="1"/>
  <c r="F108" i="1" s="1"/>
  <c r="E102" i="1"/>
  <c r="E97" i="1"/>
  <c r="F97" i="1" s="1"/>
  <c r="E99" i="1"/>
  <c r="F99" i="1" s="1"/>
  <c r="E100" i="1"/>
  <c r="F100" i="1" s="1"/>
  <c r="F63" i="1"/>
  <c r="F64" i="1"/>
  <c r="F65" i="1"/>
  <c r="F66" i="1"/>
  <c r="F67" i="1"/>
  <c r="F69" i="1"/>
  <c r="F72" i="1"/>
  <c r="F73" i="1"/>
  <c r="F74" i="1"/>
  <c r="F75" i="1"/>
  <c r="F77" i="1"/>
  <c r="F59" i="1"/>
  <c r="F25" i="1"/>
  <c r="F26" i="1"/>
  <c r="F27" i="1"/>
  <c r="F28" i="1"/>
  <c r="F29" i="1"/>
  <c r="F30" i="1"/>
  <c r="F31" i="1"/>
  <c r="F32" i="1"/>
  <c r="F33" i="1"/>
  <c r="F35" i="1"/>
  <c r="F36" i="1"/>
  <c r="F37" i="1"/>
  <c r="F38" i="1"/>
  <c r="F39" i="1"/>
  <c r="F40" i="1"/>
  <c r="F41" i="1"/>
  <c r="F42" i="1"/>
  <c r="F44" i="1"/>
  <c r="F45" i="1"/>
  <c r="F46" i="1"/>
  <c r="F47" i="1"/>
  <c r="E138" i="1"/>
  <c r="F173" i="1" l="1"/>
  <c r="F164" i="1"/>
  <c r="F163" i="1"/>
  <c r="E172" i="1"/>
  <c r="F172" i="1" s="1"/>
  <c r="E24" i="1" l="1"/>
  <c r="E51" i="1" l="1"/>
  <c r="E104" i="1"/>
  <c r="E124" i="1"/>
  <c r="E126" i="1"/>
  <c r="E142" i="1"/>
  <c r="E153" i="1"/>
  <c r="E155" i="1"/>
  <c r="E159" i="1"/>
  <c r="E162" i="1"/>
  <c r="F62" i="1" l="1"/>
  <c r="F58" i="1"/>
  <c r="F57" i="1"/>
  <c r="F56" i="1"/>
  <c r="F55" i="1"/>
  <c r="F54" i="1"/>
  <c r="F53" i="1"/>
  <c r="F52" i="1"/>
  <c r="F51" i="1"/>
  <c r="F24" i="1"/>
  <c r="F102" i="1"/>
  <c r="F104" i="1"/>
  <c r="F124" i="1"/>
  <c r="F126" i="1"/>
  <c r="F133" i="1"/>
  <c r="F138" i="1"/>
  <c r="F142" i="1"/>
  <c r="F153" i="1"/>
  <c r="F155" i="1"/>
  <c r="F159" i="1"/>
  <c r="F162" i="1"/>
</calcChain>
</file>

<file path=xl/sharedStrings.xml><?xml version="1.0" encoding="utf-8"?>
<sst xmlns="http://schemas.openxmlformats.org/spreadsheetml/2006/main" count="701" uniqueCount="430">
  <si>
    <t>Code</t>
  </si>
  <si>
    <t>Quantity</t>
  </si>
  <si>
    <t>Discount Prices</t>
  </si>
  <si>
    <t>Unit Cost</t>
  </si>
  <si>
    <t>PEPSI (INCLUDES DEPOSIT)</t>
  </si>
  <si>
    <t>BPEPSI</t>
  </si>
  <si>
    <t>24 CANS</t>
  </si>
  <si>
    <t xml:space="preserve">DIET PEPSI (INCLUDES DEPOSIT) </t>
  </si>
  <si>
    <t>BDPEPS</t>
  </si>
  <si>
    <t>MOUNTAIN DEW (INCLUDES DEPOSIT)</t>
  </si>
  <si>
    <t>BMDEW</t>
  </si>
  <si>
    <t>DIET MOUNTAIN DEW (INCLUDES DEPOSIT)</t>
  </si>
  <si>
    <t>BDMDEW</t>
  </si>
  <si>
    <t>SCHWEPPES GINGER ALE (INCLUDES DEPOSIT)</t>
  </si>
  <si>
    <t>BSGA</t>
  </si>
  <si>
    <t>SUNKIST ORANGE (INCLUDES DEPOSIT)</t>
  </si>
  <si>
    <t>BSUNK</t>
  </si>
  <si>
    <t>DIET SUNKIST ORANGE (INCLUDES DEPOSIT)</t>
  </si>
  <si>
    <t>BDORAN</t>
  </si>
  <si>
    <t>COKE (INCLUDES DEPOSIT)</t>
  </si>
  <si>
    <t>BCOKE</t>
  </si>
  <si>
    <t>DIET COKE (INCLUDES DEPOSIT)</t>
  </si>
  <si>
    <t>BDCOKE</t>
  </si>
  <si>
    <t>COKE ZERO (INCLUDES DEPOSIT)</t>
  </si>
  <si>
    <t>BCOKZ</t>
  </si>
  <si>
    <t>SPRITE (INCLUDES DEPOSIT)</t>
  </si>
  <si>
    <t>BSPRIT</t>
  </si>
  <si>
    <t>SPRITE ZERO (INCLUDES DEPOSIT)</t>
  </si>
  <si>
    <t>BDSPRI</t>
  </si>
  <si>
    <t>DR. PEPPER (INCLUDES DEPOSIT)</t>
  </si>
  <si>
    <t>BPEP</t>
  </si>
  <si>
    <t>DIET DR. PEPPER (INCLUDES DEPOSIT)</t>
  </si>
  <si>
    <t>BDDRPE</t>
  </si>
  <si>
    <t>FRESCA (INCLUDES DEPOSIT)</t>
  </si>
  <si>
    <t>BFRESC</t>
  </si>
  <si>
    <t>CANADA DRY GINGER ALE (INDLUDES DEPOSIT)</t>
  </si>
  <si>
    <t>BGALE</t>
  </si>
  <si>
    <t>DIET CANADA DRY GINGER ALE (INCLUDES DEPOSIT)</t>
  </si>
  <si>
    <t>BDGALE</t>
  </si>
  <si>
    <t>DIET BARQ'S ROOT BEER (INCLUDES DEPSOIT)</t>
  </si>
  <si>
    <t>BDROOT</t>
  </si>
  <si>
    <t xml:space="preserve">Coke and Pepsi Products </t>
  </si>
  <si>
    <t>Poland Springs</t>
  </si>
  <si>
    <t xml:space="preserve">POLAND SPRING WATER (NOT CABONATED) </t>
  </si>
  <si>
    <t xml:space="preserve">BSW </t>
  </si>
  <si>
    <t>POLAND SPRING (NOT CARBONATED)</t>
  </si>
  <si>
    <t>BSW1</t>
  </si>
  <si>
    <t>BPS</t>
  </si>
  <si>
    <t>24 PLASTIC BOTTLES</t>
  </si>
  <si>
    <t>BPSLE</t>
  </si>
  <si>
    <t>BPSLI</t>
  </si>
  <si>
    <t>BPSRL</t>
  </si>
  <si>
    <t>BPSO</t>
  </si>
  <si>
    <t>Polar</t>
  </si>
  <si>
    <t>POLAR BLACK CHERRY SELTZER (INDLUDES DEPOSIT)</t>
  </si>
  <si>
    <t>BSELTBC</t>
  </si>
  <si>
    <t>POLAR ORANGE VANILLA SELTZER (INCLUDES DEPOSIT)</t>
  </si>
  <si>
    <t>BSELTOV</t>
  </si>
  <si>
    <t>POLAR SPARKLING BLUEBERRY LEMONADE (INCLUDES DEPOSIT)</t>
  </si>
  <si>
    <t>BSELSBBL</t>
  </si>
  <si>
    <t>POLAR SPARKLING BLOOD ORANGE LEMONADE (INCLUDES DEPOSIT)</t>
  </si>
  <si>
    <t>BSELSBOL</t>
  </si>
  <si>
    <t>POLAR POMEGRANATE SELTZER (INCLUDES DEPOSIT)</t>
  </si>
  <si>
    <t>BSELTP</t>
  </si>
  <si>
    <t>BSELTG</t>
  </si>
  <si>
    <t>BSELTPLE</t>
  </si>
  <si>
    <t>BSELTPLI</t>
  </si>
  <si>
    <t>BSELTPP</t>
  </si>
  <si>
    <t>BSELTCL</t>
  </si>
  <si>
    <t>BSELTPRL</t>
  </si>
  <si>
    <t>POLAR RUBY GRAPEFRUIT SELTZER (INCLUDES DEPOSIT)</t>
  </si>
  <si>
    <t>POLAR LEMON SELTZER (INCLUDES DEPOSIT)</t>
  </si>
  <si>
    <t>POLAR LIME SELTZER (INCLUDES DEPOSIT)</t>
  </si>
  <si>
    <t>POLAR PLAIN SELTZER (INCLUDES DEPOSIT)</t>
  </si>
  <si>
    <t>POLAR CRANBERRY LIME SELTZER (INCLUDES DEPOSIT)</t>
  </si>
  <si>
    <t>POLAR RASPBERRY LIME SELTZER (INCLUDES DEPOSIT)</t>
  </si>
  <si>
    <t>BWGP</t>
  </si>
  <si>
    <t>BWFP</t>
  </si>
  <si>
    <t>WELCH'S 100% GRAPE JUICE</t>
  </si>
  <si>
    <t>WELCH'S FRUIT PUNCH</t>
  </si>
  <si>
    <t xml:space="preserve">Vitamin Water </t>
  </si>
  <si>
    <t>BVLCX12</t>
  </si>
  <si>
    <t>BVP12</t>
  </si>
  <si>
    <t>BVZSQ12</t>
  </si>
  <si>
    <t>VITAMIN WATER ZERO XXX</t>
  </si>
  <si>
    <t>VITAMIN WATER POWER C</t>
  </si>
  <si>
    <t>VITAMIN WATER ZERO SQUEEZED LEMON</t>
  </si>
  <si>
    <t>V8</t>
  </si>
  <si>
    <t>JV8</t>
  </si>
  <si>
    <t>V-8  8 OZ</t>
  </si>
  <si>
    <t>BLACKBERRY   12/16oz</t>
  </si>
  <si>
    <t xml:space="preserve">BHWHINTBB      </t>
  </si>
  <si>
    <t>WATERMELON   12/16oz</t>
  </si>
  <si>
    <t xml:space="preserve">BHWHNTFZW      </t>
  </si>
  <si>
    <t>PINEAPPLE 12/16OZ</t>
  </si>
  <si>
    <t>BHWHINTPI</t>
  </si>
  <si>
    <t>12 PLASTIC BOTTLES</t>
  </si>
  <si>
    <t>Just Water</t>
  </si>
  <si>
    <t>JUST WATER</t>
  </si>
  <si>
    <t>BSWJ</t>
  </si>
  <si>
    <t>12 BOTTLES/ 50 ML</t>
  </si>
  <si>
    <t>12 PLASTIC BOTTLES 1.5 LITER</t>
  </si>
  <si>
    <t>24 PLASTIC BOTTLES16.9 OZ</t>
  </si>
  <si>
    <t>48 PLASTIC BOTTLES 8 OZ.</t>
  </si>
  <si>
    <t>12 BOTTLES</t>
  </si>
  <si>
    <t>Snapple Products (16 OZ)</t>
  </si>
  <si>
    <t>BSNAPI</t>
  </si>
  <si>
    <t>BSNAPD</t>
  </si>
  <si>
    <t>BSNAPP</t>
  </si>
  <si>
    <t>BSNAPR</t>
  </si>
  <si>
    <t>BSNRD</t>
  </si>
  <si>
    <t>BSNPD</t>
  </si>
  <si>
    <t xml:space="preserve">24 GLASS BOTTLES </t>
  </si>
  <si>
    <t>SNAPPLE ICED TEA REG</t>
  </si>
  <si>
    <t>SNAPPLE ICED TEA DIET</t>
  </si>
  <si>
    <t>SNAPPLE TEA PEACH</t>
  </si>
  <si>
    <t>SNAPPLE TEA RASPBERRY</t>
  </si>
  <si>
    <t>SNAPPLE TEA DIET RASPBERRY</t>
  </si>
  <si>
    <t>SNAPPLE DIET PEACH</t>
  </si>
  <si>
    <t>Red Bull (8 OZ)</t>
  </si>
  <si>
    <t>BRED</t>
  </si>
  <si>
    <t>BREDSF</t>
  </si>
  <si>
    <t>Core Powder</t>
  </si>
  <si>
    <t>BHCPC</t>
  </si>
  <si>
    <t>BHCPV</t>
  </si>
  <si>
    <t xml:space="preserve">CORE POWER CHOCOLATE </t>
  </si>
  <si>
    <t>CORE POWER VANILLA</t>
  </si>
  <si>
    <t>Lacroix (12 OZ)</t>
  </si>
  <si>
    <t>BHWLACO</t>
  </si>
  <si>
    <t>BHWLACR</t>
  </si>
  <si>
    <t>BHWLAG</t>
  </si>
  <si>
    <t>BHWLAPP</t>
  </si>
  <si>
    <t>BHWLAL</t>
  </si>
  <si>
    <t>COCONUT SPARKLING WATER</t>
  </si>
  <si>
    <t>GRAPEFRUIT SPARKLING WATER</t>
  </si>
  <si>
    <t>PEACH PEAR SPARKLING WATER</t>
  </si>
  <si>
    <t>SPARKLING WATER LIME</t>
  </si>
  <si>
    <t>KEY LIME SPARKLING WATER</t>
  </si>
  <si>
    <t>BSANMIN</t>
  </si>
  <si>
    <t>SAN PELLEGRINO SPARKLING WATER</t>
  </si>
  <si>
    <t>San Pelligrino Sparkling (250 ML)</t>
  </si>
  <si>
    <t>Coconut Water</t>
  </si>
  <si>
    <t xml:space="preserve">C20 </t>
  </si>
  <si>
    <t>BHWC20</t>
  </si>
  <si>
    <t>Itoen Tea</t>
  </si>
  <si>
    <t>ITOEN GREEN JASMIN 12/16.9OZ</t>
  </si>
  <si>
    <t>BHITJAS</t>
  </si>
  <si>
    <t>ITOEN GOLDEN OOLONG 12/16.9OZ</t>
  </si>
  <si>
    <t>BHITOO</t>
  </si>
  <si>
    <t>Celsius Energy</t>
  </si>
  <si>
    <t>BCELGTPM</t>
  </si>
  <si>
    <t>BCELO</t>
  </si>
  <si>
    <t>BCELW</t>
  </si>
  <si>
    <t>BCELWB</t>
  </si>
  <si>
    <t>CELSIUS ENERGY GREEN TEA PEACH MANGO</t>
  </si>
  <si>
    <t>CELSIUS ENERGY WATERMELON</t>
  </si>
  <si>
    <t>CELSIUS ENERGY WILD BERRY</t>
  </si>
  <si>
    <t>Spindrift</t>
  </si>
  <si>
    <t>BHSPG</t>
  </si>
  <si>
    <t>POLAND SPRING SPARKLING WATER (INCLUDES DEPOSIT)</t>
  </si>
  <si>
    <t>POLAND SPRING SPARKLING LIME (INCLUDES DEPOSIT)</t>
  </si>
  <si>
    <t>POLAND SPRING SPARKLING RASPBERRY LIME (INCLUDES DEPOSIT)</t>
  </si>
  <si>
    <t>POLAND SPRING SPARKLING ORANGE (INCLUDES DEPOSIT)</t>
  </si>
  <si>
    <t>RED BULL ENERGY DRINK</t>
  </si>
  <si>
    <t>RED BULL SUGAR FREE</t>
  </si>
  <si>
    <t>CRANBERRY RASP SPARKLING WATER</t>
  </si>
  <si>
    <t xml:space="preserve">MINUTE MAID PINK LEMONADE </t>
  </si>
  <si>
    <t>BMMPL</t>
  </si>
  <si>
    <t>BSW8</t>
  </si>
  <si>
    <t>BHSPL</t>
  </si>
  <si>
    <t>BRISK ICED TEA</t>
  </si>
  <si>
    <t>BBIT</t>
  </si>
  <si>
    <t>MUG ROOT BEER</t>
  </si>
  <si>
    <t>BMUG</t>
  </si>
  <si>
    <t>Teatulia Still Can</t>
  </si>
  <si>
    <t>TEATULIA STILL UNSWEETENED WATERMELON BLACK TEA</t>
  </si>
  <si>
    <t>TTSWB</t>
  </si>
  <si>
    <t>ATOMIC CAN ORIGINAL COLD BREW</t>
  </si>
  <si>
    <t>ATCOCB</t>
  </si>
  <si>
    <t>12/ 12OZ</t>
  </si>
  <si>
    <t>BHCOCW</t>
  </si>
  <si>
    <t>STRAWBERRY KIWI</t>
  </si>
  <si>
    <t>BHWHINTSK</t>
  </si>
  <si>
    <t>POLAND SPRING SPARKLING LEMON (INCLUDES DEPOSIT)</t>
  </si>
  <si>
    <r>
      <t xml:space="preserve">ORGANIC COCONUT WATER- HARMLESS HARVEST </t>
    </r>
    <r>
      <rPr>
        <sz val="12"/>
        <color rgb="FFFF0000"/>
        <rFont val="Arial"/>
        <family val="2"/>
        <scheme val="minor"/>
      </rPr>
      <t>(</t>
    </r>
    <r>
      <rPr>
        <sz val="10"/>
        <color rgb="FFFF0000"/>
        <rFont val="Arial"/>
        <family val="2"/>
        <scheme val="minor"/>
      </rPr>
      <t>Refridgerated)</t>
    </r>
  </si>
  <si>
    <r>
      <t>Cold Brew Cans-</t>
    </r>
    <r>
      <rPr>
        <sz val="9"/>
        <color theme="0"/>
        <rFont val="Arial"/>
        <family val="2"/>
        <scheme val="minor"/>
      </rPr>
      <t xml:space="preserve"> </t>
    </r>
    <r>
      <rPr>
        <sz val="16"/>
        <color theme="0"/>
        <rFont val="Arial"/>
        <family val="2"/>
        <scheme val="minor"/>
      </rPr>
      <t>(Refrigeration needed)</t>
    </r>
  </si>
  <si>
    <t>BARISMO COLD BREW CAN</t>
  </si>
  <si>
    <t>BACCB</t>
  </si>
  <si>
    <t>24/12OZ</t>
  </si>
  <si>
    <t>CELSIUS ENERGY SPARKLING ORANGE</t>
  </si>
  <si>
    <t>POLAND SPRINGS DISTILLED WATER</t>
  </si>
  <si>
    <t>BSWDG</t>
  </si>
  <si>
    <t>6/1 GALLON</t>
  </si>
  <si>
    <t>POLAR WATERMELON LEMONADE (INCLUDES DEPOSIT)</t>
  </si>
  <si>
    <t>BSELWATL</t>
  </si>
  <si>
    <t>ARIZONA ICED TEA GREEN W/GINSING &amp; HONEY</t>
  </si>
  <si>
    <t>BAZGRGH</t>
  </si>
  <si>
    <t>12/11.5OZ</t>
  </si>
  <si>
    <t>SPARKLING WATER LEMON</t>
  </si>
  <si>
    <t>BHWLALMN</t>
  </si>
  <si>
    <t>BAI</t>
  </si>
  <si>
    <t>BHBAIBL</t>
  </si>
  <si>
    <t>BAI BLUEBERRY</t>
  </si>
  <si>
    <t>BAI COCONUT</t>
  </si>
  <si>
    <t>BHBAICOC</t>
  </si>
  <si>
    <t>VITAMIN WATER XXX</t>
  </si>
  <si>
    <t>BVXXX12</t>
  </si>
  <si>
    <t>BAI COSTA RICA CLEMENTINE</t>
  </si>
  <si>
    <t>BHBAICL</t>
  </si>
  <si>
    <t>CRISP APPLE</t>
  </si>
  <si>
    <t>BHWHINTCA</t>
  </si>
  <si>
    <t>Slate Milk</t>
  </si>
  <si>
    <t>CHOCOLATE MILK</t>
  </si>
  <si>
    <t>BSLAMCH</t>
  </si>
  <si>
    <t>12/11 OZ</t>
  </si>
  <si>
    <t>Karma Water</t>
  </si>
  <si>
    <t>KARMA WATER PROBIOTIC BLUEBERRY LEMONADE</t>
  </si>
  <si>
    <t>KARMA WATER PROBIOTIC BERRY CHERRY</t>
  </si>
  <si>
    <t>BKARBLU</t>
  </si>
  <si>
    <t>BKARBCH</t>
  </si>
  <si>
    <t>12/ 12 OZ</t>
  </si>
  <si>
    <t>CELSIUS ENERGY SPARKLING PEACH VIBE</t>
  </si>
  <si>
    <t>BCELPV</t>
  </si>
  <si>
    <t>CELSIUS ENERGY SPARKLING TROPICAL VIBE</t>
  </si>
  <si>
    <t>BCELTROP</t>
  </si>
  <si>
    <t>SPARKLING WATER BERRY</t>
  </si>
  <si>
    <t>BHWLAB</t>
  </si>
  <si>
    <r>
      <t>Kombucha -</t>
    </r>
    <r>
      <rPr>
        <sz val="9"/>
        <color theme="0"/>
        <rFont val="Arial"/>
        <family val="2"/>
        <scheme val="minor"/>
      </rPr>
      <t xml:space="preserve"> </t>
    </r>
    <r>
      <rPr>
        <sz val="16"/>
        <color theme="0"/>
        <rFont val="Arial"/>
        <family val="2"/>
        <scheme val="minor"/>
      </rPr>
      <t>(Refrigeration needed)</t>
    </r>
  </si>
  <si>
    <t>GTS KOMBUCHA TRILOGY</t>
  </si>
  <si>
    <t>BHKOMTRI</t>
  </si>
  <si>
    <t>12/ 16OZ</t>
  </si>
  <si>
    <t>12/16OZ</t>
  </si>
  <si>
    <t>TEATULIA STILL UNSWEETENED SIGNATURE BLACK TEA</t>
  </si>
  <si>
    <t>TTSBK</t>
  </si>
  <si>
    <t>TEATULIA STILL UNSWEETENED EASY GREEN TEA</t>
  </si>
  <si>
    <t>TTSGN</t>
  </si>
  <si>
    <t>BLUEBERRY LEMON</t>
  </si>
  <si>
    <t>BHWHINTBL</t>
  </si>
  <si>
    <t>BFLMILKCH2</t>
  </si>
  <si>
    <t>12/14OZ</t>
  </si>
  <si>
    <t>Gatorade (24 OZ)</t>
  </si>
  <si>
    <t>GATORADE FRUIT PUNCH</t>
  </si>
  <si>
    <t>BGATFP</t>
  </si>
  <si>
    <t>24/20OZ</t>
  </si>
  <si>
    <t>GATORADE GLACIER FREEZE</t>
  </si>
  <si>
    <t>BGATB</t>
  </si>
  <si>
    <t>GATORADE LEMON/LIME</t>
  </si>
  <si>
    <t>BGATL</t>
  </si>
  <si>
    <t>GATORADE ORANGE</t>
  </si>
  <si>
    <t>BGATO</t>
  </si>
  <si>
    <t>Pure Leaf Tea 17 OZ</t>
  </si>
  <si>
    <t>BPLUB</t>
  </si>
  <si>
    <t>PURE LEAF UNSWEETENED BLACK (NO LEMON)</t>
  </si>
  <si>
    <t>Gold Peak Tea</t>
  </si>
  <si>
    <t>SWEETENED GREEN ICED TEA</t>
  </si>
  <si>
    <t>BGPSG</t>
  </si>
  <si>
    <t>12/18.5 OZ</t>
  </si>
  <si>
    <t>DIET COKE CAFFEINE FREE</t>
  </si>
  <si>
    <t>BDCFCO</t>
  </si>
  <si>
    <t>CBIBWBSB</t>
  </si>
  <si>
    <t>96 OZ</t>
  </si>
  <si>
    <t>CBIBWBC</t>
  </si>
  <si>
    <t>CBIBWBV</t>
  </si>
  <si>
    <t>SBIBWBD</t>
  </si>
  <si>
    <t>CBIBWBM</t>
  </si>
  <si>
    <t>ATOMIC CAN NITRO COLD BREW</t>
  </si>
  <si>
    <t>ATCNCB</t>
  </si>
  <si>
    <t>La Colombe (Shelf Stable Iced Coffee)</t>
  </si>
  <si>
    <t>Wandering Bear (Shelf Stable- Bag in Box)</t>
  </si>
  <si>
    <t>WANDERING BEAR BOXED COLD BREW CARAMEL</t>
  </si>
  <si>
    <t>WANDERING BEAR BOXED COLD BREW VANILLA</t>
  </si>
  <si>
    <t>WANDERING BEAR BOXED COLD BREW DECAF</t>
  </si>
  <si>
    <t>WANDERING BEAR BOXED COLD BREW MOCHA</t>
  </si>
  <si>
    <t>READY TO DRINK COLD BREW OPTIONS</t>
  </si>
  <si>
    <t>NOT AVAILABLE FOR DISCOUNT</t>
  </si>
  <si>
    <t>WANDERING BEAR BOXED COLD BREW BLACK</t>
  </si>
  <si>
    <t xml:space="preserve">MINUTE MAID LEMONADE </t>
  </si>
  <si>
    <t>BMML</t>
  </si>
  <si>
    <t>POLAR MANDARIN SELTZER (INCLUDES DEPOSIT)</t>
  </si>
  <si>
    <t>BSELTMAN</t>
  </si>
  <si>
    <t>BeeBad Energy Drinks</t>
  </si>
  <si>
    <t>HONEY ENERGY DRINK HIBISCUS</t>
  </si>
  <si>
    <t>BBEEHONHI</t>
  </si>
  <si>
    <t xml:space="preserve">HONEY ENERGY DRINK </t>
  </si>
  <si>
    <t>BBEEHON</t>
  </si>
  <si>
    <t>HONEY ENERGY LOW CAL</t>
  </si>
  <si>
    <t>BBEEHONLC</t>
  </si>
  <si>
    <t>WELCH'S 100% APPLE JUICE</t>
  </si>
  <si>
    <t>BWA</t>
  </si>
  <si>
    <t>WELCH'S CRANBERRY JUICE COCKTAIL</t>
  </si>
  <si>
    <t>BWC</t>
  </si>
  <si>
    <t>POLAR PINK APPLE &amp; LEMON SELTZER (INCLUDES DEPOSIT)</t>
  </si>
  <si>
    <t>BSELTPAL</t>
  </si>
  <si>
    <t>Brewli Tea</t>
  </si>
  <si>
    <t>PINEAPPLE MANGO GREEN TEA</t>
  </si>
  <si>
    <t>BHTBSPMG</t>
  </si>
  <si>
    <t>PEACH ROSEHIP WHITE TEA</t>
  </si>
  <si>
    <t>BHTBSPRW</t>
  </si>
  <si>
    <t>BHSPRL</t>
  </si>
  <si>
    <t>SPARKLING LEMON GINGER BLACK TEA</t>
  </si>
  <si>
    <t>BHTBSLGB</t>
  </si>
  <si>
    <t>WANDERING BEAR BOXED COLD BREW PUMPKIN SPICE</t>
  </si>
  <si>
    <t>CBIBWBPS</t>
  </si>
  <si>
    <t>97 OZ</t>
  </si>
  <si>
    <t>BLCDLOMV</t>
  </si>
  <si>
    <t>24/10 oz PLASTIC BOTTLES</t>
  </si>
  <si>
    <t>24/11.5OZ</t>
  </si>
  <si>
    <t>Juices- Bottles and Cans</t>
  </si>
  <si>
    <t>FLORIDA NATURAL APPLE JUICE CANS</t>
  </si>
  <si>
    <t>Izze Sparkling</t>
  </si>
  <si>
    <t>IZZE SPARKLING GRAPEFRUIT</t>
  </si>
  <si>
    <t>BHIZZG</t>
  </si>
  <si>
    <t>24/12 OZ</t>
  </si>
  <si>
    <t>SPARKLING WATER PINEAPPLE</t>
  </si>
  <si>
    <t>BHSPPIN</t>
  </si>
  <si>
    <t>SPARKLING WATER GRAPEFRUIT</t>
  </si>
  <si>
    <t>SPARKLING WATER RASPBERRY LIME</t>
  </si>
  <si>
    <t>Poppi Soda</t>
  </si>
  <si>
    <t>POPPI CHERRY LIMEADE SODA</t>
  </si>
  <si>
    <t>BPOPCHL</t>
  </si>
  <si>
    <t>POPPI DOC POP SODA</t>
  </si>
  <si>
    <t>BPOPDOC</t>
  </si>
  <si>
    <t>POPPI STRAWBERRY LEMON SODA</t>
  </si>
  <si>
    <t>BPOPSTRL</t>
  </si>
  <si>
    <t>BHKOMMM</t>
  </si>
  <si>
    <t>GTS KOMBUCHA MYSTIC MANGO</t>
  </si>
  <si>
    <t>BLCDLV11</t>
  </si>
  <si>
    <t>BLCBCB11</t>
  </si>
  <si>
    <t>BLCLTDL11</t>
  </si>
  <si>
    <t>LA COLOMBE DRAFT LATTE TRIPLE SHOT 11OZ</t>
  </si>
  <si>
    <t>LA COLOMBE DRAFT LATTE VANILLA 11OZ</t>
  </si>
  <si>
    <t>LA COLOMBE DRAFT LATTE OATMILK VANILLA 9OZ</t>
  </si>
  <si>
    <t>BCELGACH</t>
  </si>
  <si>
    <t>CELSIUS ENERGY SPARKLING GREEN APPLE CHERRY</t>
  </si>
  <si>
    <t>POPPI  PROBIOTIC SODA GINGER LINE</t>
  </si>
  <si>
    <t>BPOPGL</t>
  </si>
  <si>
    <t>Peace Tea</t>
  </si>
  <si>
    <t>BPEACE</t>
  </si>
  <si>
    <t>OWYN</t>
  </si>
  <si>
    <t>BOWYNCH</t>
  </si>
  <si>
    <t>PEACE TEA CADDY SHACK BLACK TEA LEMONADE</t>
  </si>
  <si>
    <t>PLANT BASED PRTEIN DRINK CHOCOLATE</t>
  </si>
  <si>
    <t>PLANT BASED PRTEIN DRINK VANILLA</t>
  </si>
  <si>
    <t>BOWYNV</t>
  </si>
  <si>
    <t>CORE POWER STRAWBERRY</t>
  </si>
  <si>
    <t>BHCPSTR</t>
  </si>
  <si>
    <t>PASSIONFRUIT SPARKLING WATER</t>
  </si>
  <si>
    <t>BHWLACPAS</t>
  </si>
  <si>
    <t>PURE SPARKLING WATER</t>
  </si>
  <si>
    <t>BHWLACPUR</t>
  </si>
  <si>
    <t>PROBIOTIC WATER STRAWBERRY LEMON</t>
  </si>
  <si>
    <t>BKARSTRL</t>
  </si>
  <si>
    <t>12/18OZ</t>
  </si>
  <si>
    <t>BKARWAT</t>
  </si>
  <si>
    <t>PROBIOTIC WATER WATERMELLON WILD BERRY</t>
  </si>
  <si>
    <t>BFLNAJ</t>
  </si>
  <si>
    <t>POLAR STRAWBERRY WATERMELON SELTZER</t>
  </si>
  <si>
    <t>BSELTSW</t>
  </si>
  <si>
    <t>PEACE TEA JUST PEACHY</t>
  </si>
  <si>
    <t>BPEACEP</t>
  </si>
  <si>
    <t>SPARKLING WATER BLOOD ORANGE TANG</t>
  </si>
  <si>
    <t>BHSPBOT</t>
  </si>
  <si>
    <t>SPARKLING WATER PINK LEMONADE</t>
  </si>
  <si>
    <t>BHSPPINK</t>
  </si>
  <si>
    <t>SPARKLING WATER ISLAND PUNCH</t>
  </si>
  <si>
    <t>BHSPIP</t>
  </si>
  <si>
    <t>JUST ICED TEA ORGANIC HALF &amp; HALF TEA</t>
  </si>
  <si>
    <t>BJUSTHH</t>
  </si>
  <si>
    <t>12 16 OZ BOTTLES</t>
  </si>
  <si>
    <t>FIJI</t>
  </si>
  <si>
    <t>FIJI NATURAL ARTWSIAN WATER</t>
  </si>
  <si>
    <t>ITOEN GREEN JASMIN 12/10.6 OZ</t>
  </si>
  <si>
    <t>BHITGJ</t>
  </si>
  <si>
    <t>12 CANS</t>
  </si>
  <si>
    <t xml:space="preserve">Hint Water </t>
  </si>
  <si>
    <t>JUST ICED TEA ORGANIC MOROCCAN MINT GREEN TEA</t>
  </si>
  <si>
    <t>BJUSTMMG</t>
  </si>
  <si>
    <t>JUST ICED TEA ORGANIC UNSWEETENED BLACK TEA</t>
  </si>
  <si>
    <t>BJUSTB</t>
  </si>
  <si>
    <t>BFIJI</t>
  </si>
  <si>
    <t>24 16 OZ</t>
  </si>
  <si>
    <t>SIMPLY</t>
  </si>
  <si>
    <t>SIMPLY LEMONADE</t>
  </si>
  <si>
    <t>BSIMPLYL</t>
  </si>
  <si>
    <t>52 OZ</t>
  </si>
  <si>
    <t>POLAR NATUTAL SPRING WATER (INCLUDES DEPOSIT)</t>
  </si>
  <si>
    <t>BPOLSW</t>
  </si>
  <si>
    <t>TREE TOP ORANGE JUICE 100%</t>
  </si>
  <si>
    <t>BTREEOJ</t>
  </si>
  <si>
    <t>24/10OZ</t>
  </si>
  <si>
    <t>POLAR BLACKBERRY MANGO SELTZER (INCLUDES DEPOSIT)</t>
  </si>
  <si>
    <t>BSELTBM</t>
  </si>
  <si>
    <t>POLAR GEORGIA PEACH SELTZER</t>
  </si>
  <si>
    <t>BSELTGP</t>
  </si>
  <si>
    <t>POPPI RASPBERRY ROSE SODA</t>
  </si>
  <si>
    <t>BPOPRAS</t>
  </si>
  <si>
    <t>Adirondack Water</t>
  </si>
  <si>
    <t>ADIRONDACK ENHANCED WATER WHITE GRAPE</t>
  </si>
  <si>
    <t>BADKEWG</t>
  </si>
  <si>
    <t>RED BULL WATERMELON RED</t>
  </si>
  <si>
    <t>BREDWR</t>
  </si>
  <si>
    <t>RED BULL ICED VANILLA BERRY</t>
  </si>
  <si>
    <t>BREDIVB</t>
  </si>
  <si>
    <t>BFNOJB</t>
  </si>
  <si>
    <t>FLORIDA NATURAL ORANGE JUICE BOTTLES</t>
  </si>
  <si>
    <t>24/10 OZ</t>
  </si>
  <si>
    <t>VITAMIN WATER ZERO POWER C</t>
  </si>
  <si>
    <t>BVZPC12</t>
  </si>
  <si>
    <t>POLAR DIET ORANGE DRY</t>
  </si>
  <si>
    <t>BDORDRY</t>
  </si>
  <si>
    <t>LA COLOMBE BLACK COLD BREW 11OZ</t>
  </si>
  <si>
    <t>CELSIUS ENERGY SPARKLING GUAVA KIWI</t>
  </si>
  <si>
    <t>BCELGK</t>
  </si>
  <si>
    <t>SELSIUS ENERGY SPARKLING CHERRY COLA</t>
  </si>
  <si>
    <t>BCELCHC</t>
  </si>
  <si>
    <t>Shelf Stable Beverages</t>
  </si>
  <si>
    <t>SNSUPBLKV</t>
  </si>
  <si>
    <t>6/4.2oz</t>
  </si>
  <si>
    <t>SNDWPSSB</t>
  </si>
  <si>
    <t>6/4.2OZ</t>
  </si>
  <si>
    <t>DESIGNER WELLNESS PROTEIN SMOOTHIE STRAW BANANA</t>
  </si>
  <si>
    <t>NOKA SUPERFOOD SMOOTHIE BLACKBERRY VANILLA</t>
  </si>
  <si>
    <t>25 CHOCOLATE MILK</t>
  </si>
  <si>
    <t>SUJA</t>
  </si>
  <si>
    <t>SUJA IMMUNITY SHOT ELDERBERRY APPLE</t>
  </si>
  <si>
    <t>BSUJAEA</t>
  </si>
  <si>
    <t>8/2OZ</t>
  </si>
  <si>
    <t>SUJA IMMUNITY SHOT TURMERIC PINEAPPLE</t>
  </si>
  <si>
    <t>BSUJATP</t>
  </si>
  <si>
    <t>2026 Updated Canned and Bottled Beverage List -  NO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</si>
</sst>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[&lt;=9999999]###\-####;\(###\)\ ###\-####"/>
  </numFmts>
  <fonts count="22" x14ac:knownFonts="1">
    <font>
      <sz val="11"/>
      <name val="Arial"/>
      <family val="1"/>
      <scheme val="minor"/>
    </font>
    <font>
      <sz val="8"/>
      <name val="Arial"/>
      <family val="2"/>
    </font>
    <font>
      <b/>
      <sz val="24"/>
      <color theme="4" tint="-0.499984740745262"/>
      <name val="Arial"/>
      <family val="2"/>
      <scheme val="major"/>
    </font>
    <font>
      <sz val="11"/>
      <color theme="1" tint="0.24994659260841701"/>
      <name val="Arial"/>
      <family val="2"/>
      <scheme val="major"/>
    </font>
    <font>
      <sz val="11"/>
      <name val="Arial"/>
      <family val="1"/>
      <scheme val="minor"/>
    </font>
    <font>
      <i/>
      <sz val="11"/>
      <color theme="1" tint="0.24994659260841701"/>
      <name val="Arial"/>
      <family val="2"/>
      <scheme val="major"/>
    </font>
    <font>
      <sz val="11"/>
      <color theme="1" tint="0.24994659260841701"/>
      <name val="Arial"/>
      <family val="1"/>
      <scheme val="minor"/>
    </font>
    <font>
      <sz val="12"/>
      <name val="Arial"/>
      <family val="2"/>
      <scheme val="minor"/>
    </font>
    <font>
      <sz val="12"/>
      <color theme="1" tint="0.24994659260841701"/>
      <name val="Arial"/>
      <family val="2"/>
      <scheme val="major"/>
    </font>
    <font>
      <i/>
      <sz val="12"/>
      <color theme="1" tint="0.24994659260841701"/>
      <name val="Arial"/>
      <family val="2"/>
      <scheme val="major"/>
    </font>
    <font>
      <sz val="12"/>
      <color theme="1"/>
      <name val="Arial"/>
      <family val="2"/>
      <scheme val="minor"/>
    </font>
    <font>
      <sz val="16"/>
      <color theme="0"/>
      <name val="Arial"/>
      <family val="2"/>
      <scheme val="minor"/>
    </font>
    <font>
      <sz val="16"/>
      <name val="Arial"/>
      <family val="2"/>
      <scheme val="minor"/>
    </font>
    <font>
      <sz val="22"/>
      <color theme="0"/>
      <name val="Arial"/>
      <family val="2"/>
      <scheme val="major"/>
    </font>
    <font>
      <sz val="12"/>
      <color rgb="FFFF0000"/>
      <name val="Arial"/>
      <family val="2"/>
      <scheme val="minor"/>
    </font>
    <font>
      <sz val="12"/>
      <color rgb="FF00B050"/>
      <name val="Arial"/>
      <family val="2"/>
      <scheme val="minor"/>
    </font>
    <font>
      <sz val="9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  <font>
      <sz val="12"/>
      <name val="Arial"/>
      <family val="1"/>
      <scheme val="minor"/>
    </font>
    <font>
      <sz val="26"/>
      <color theme="0"/>
      <name val="Arial"/>
      <family val="2"/>
      <scheme val="minor"/>
    </font>
    <font>
      <b/>
      <sz val="1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horizontal="left" vertical="center" wrapText="1"/>
    </xf>
    <xf numFmtId="0" fontId="3" fillId="0" borderId="0" applyNumberFormat="0" applyFill="0" applyProtection="0">
      <alignment horizontal="center" vertical="top" wrapText="1"/>
    </xf>
    <xf numFmtId="0" fontId="5" fillId="0" borderId="0" applyNumberFormat="0" applyFill="0" applyProtection="0">
      <alignment horizontal="right" vertical="center"/>
    </xf>
    <xf numFmtId="0" fontId="5" fillId="0" borderId="0" applyNumberFormat="0" applyFill="0" applyProtection="0">
      <alignment horizontal="left" vertical="center"/>
    </xf>
    <xf numFmtId="0" fontId="3" fillId="0" borderId="0" applyNumberFormat="0" applyFill="0" applyBorder="0" applyProtection="0">
      <alignment horizontal="center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center" vertical="center"/>
    </xf>
    <xf numFmtId="14" fontId="5" fillId="2" borderId="0" applyFill="0" applyBorder="0">
      <alignment horizontal="left" vertical="center"/>
    </xf>
    <xf numFmtId="0" fontId="5" fillId="0" borderId="0" applyNumberFormat="0" applyFill="0" applyBorder="0" applyProtection="0">
      <alignment horizontal="center" vertical="center"/>
    </xf>
    <xf numFmtId="165" fontId="3" fillId="2" borderId="0" applyFont="0" applyFill="0" applyBorder="0" applyAlignment="0">
      <alignment vertical="center" wrapText="1"/>
    </xf>
    <xf numFmtId="0" fontId="6" fillId="0" borderId="0" applyNumberFormat="0" applyFill="0" applyBorder="0" applyAlignment="0" applyProtection="0">
      <alignment horizontal="left" vertical="center" wrapText="1"/>
    </xf>
    <xf numFmtId="0" fontId="6" fillId="0" borderId="0" applyNumberFormat="0" applyFill="0" applyBorder="0" applyAlignment="0" applyProtection="0">
      <alignment horizontal="left" vertical="center" wrapText="1"/>
    </xf>
  </cellStyleXfs>
  <cellXfs count="90">
    <xf numFmtId="0" fontId="0" fillId="0" borderId="0" xfId="0">
      <alignment horizontal="left" vertical="center" wrapText="1"/>
    </xf>
    <xf numFmtId="0" fontId="7" fillId="0" borderId="0" xfId="0" applyFont="1" applyAlignment="1" applyProtection="1">
      <alignment horizontal="center" wrapText="1"/>
      <protection locked="0"/>
    </xf>
    <xf numFmtId="0" fontId="8" fillId="0" borderId="5" xfId="1" applyFont="1" applyBorder="1" applyAlignment="1" applyProtection="1">
      <alignment horizontal="center" wrapText="1"/>
      <protection locked="0"/>
    </xf>
    <xf numFmtId="0" fontId="9" fillId="0" borderId="5" xfId="2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6" xfId="0" applyFont="1" applyBorder="1" applyAlignment="1" applyProtection="1">
      <alignment horizontal="center"/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164" fontId="10" fillId="0" borderId="6" xfId="5" applyFont="1" applyFill="1" applyBorder="1" applyAlignment="1" applyProtection="1">
      <alignment horizontal="center"/>
      <protection locked="0"/>
    </xf>
    <xf numFmtId="0" fontId="10" fillId="0" borderId="6" xfId="0" applyFont="1" applyBorder="1" applyAlignment="1" applyProtection="1">
      <protection locked="0"/>
    </xf>
    <xf numFmtId="0" fontId="10" fillId="0" borderId="8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left" wrapText="1"/>
    </xf>
    <xf numFmtId="0" fontId="8" fillId="0" borderId="0" xfId="1" applyFont="1" applyAlignment="1" applyProtection="1">
      <alignment horizontal="center" wrapText="1"/>
      <protection locked="0"/>
    </xf>
    <xf numFmtId="9" fontId="7" fillId="0" borderId="0" xfId="0" applyNumberFormat="1" applyFont="1" applyAlignment="1">
      <alignment horizontal="left" wrapText="1"/>
    </xf>
    <xf numFmtId="0" fontId="12" fillId="3" borderId="7" xfId="0" applyFont="1" applyFill="1" applyBorder="1" applyAlignment="1" applyProtection="1">
      <alignment horizontal="left" wrapText="1"/>
      <protection locked="0"/>
    </xf>
    <xf numFmtId="0" fontId="12" fillId="3" borderId="7" xfId="0" applyFont="1" applyFill="1" applyBorder="1" applyAlignment="1" applyProtection="1">
      <alignment horizontal="center" wrapText="1"/>
      <protection locked="0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1" fillId="3" borderId="6" xfId="0" applyFont="1" applyFill="1" applyBorder="1" applyAlignment="1" applyProtection="1">
      <alignment wrapText="1"/>
      <protection locked="0"/>
    </xf>
    <xf numFmtId="0" fontId="11" fillId="3" borderId="6" xfId="0" applyFont="1" applyFill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0" fillId="4" borderId="6" xfId="0" applyFont="1" applyFill="1" applyBorder="1" applyAlignment="1"/>
    <xf numFmtId="0" fontId="10" fillId="4" borderId="6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center" wrapText="1"/>
    </xf>
    <xf numFmtId="164" fontId="10" fillId="4" borderId="6" xfId="0" applyNumberFormat="1" applyFont="1" applyFill="1" applyBorder="1" applyAlignment="1">
      <alignment horizontal="center"/>
    </xf>
    <xf numFmtId="164" fontId="10" fillId="4" borderId="6" xfId="5" applyFont="1" applyFill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/>
    </xf>
    <xf numFmtId="164" fontId="10" fillId="0" borderId="6" xfId="5" applyFont="1" applyFill="1" applyBorder="1" applyAlignment="1">
      <alignment horizontal="center"/>
    </xf>
    <xf numFmtId="0" fontId="10" fillId="0" borderId="6" xfId="0" applyFont="1" applyBorder="1" applyAlignment="1"/>
    <xf numFmtId="0" fontId="10" fillId="0" borderId="6" xfId="0" applyFont="1" applyBorder="1" applyAlignment="1" applyProtection="1">
      <alignment horizontal="left" wrapText="1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10" fillId="0" borderId="6" xfId="0" applyFont="1" applyBorder="1" applyAlignment="1">
      <alignment horizontal="center"/>
    </xf>
    <xf numFmtId="0" fontId="10" fillId="5" borderId="6" xfId="0" applyFont="1" applyFill="1" applyBorder="1" applyAlignment="1" applyProtection="1">
      <alignment horizontal="left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64" fontId="10" fillId="5" borderId="6" xfId="5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wrapText="1"/>
    </xf>
    <xf numFmtId="0" fontId="9" fillId="0" borderId="4" xfId="2" applyFont="1" applyBorder="1" applyAlignment="1" applyProtection="1">
      <alignment horizontal="right"/>
      <protection locked="0"/>
    </xf>
    <xf numFmtId="0" fontId="9" fillId="0" borderId="0" xfId="2" applyFont="1" applyAlignment="1" applyProtection="1">
      <alignment horizontal="right"/>
      <protection locked="0"/>
    </xf>
    <xf numFmtId="0" fontId="11" fillId="3" borderId="10" xfId="0" applyFont="1" applyFill="1" applyBorder="1" applyAlignment="1" applyProtection="1">
      <alignment wrapText="1"/>
      <protection locked="0"/>
    </xf>
    <xf numFmtId="0" fontId="11" fillId="3" borderId="13" xfId="0" applyFont="1" applyFill="1" applyBorder="1" applyAlignment="1" applyProtection="1">
      <alignment horizontal="center" wrapText="1"/>
      <protection locked="0"/>
    </xf>
    <xf numFmtId="0" fontId="10" fillId="0" borderId="10" xfId="0" applyFont="1" applyBorder="1" applyAlignment="1"/>
    <xf numFmtId="164" fontId="10" fillId="0" borderId="14" xfId="0" applyNumberFormat="1" applyFont="1" applyBorder="1" applyAlignment="1">
      <alignment horizontal="center"/>
    </xf>
    <xf numFmtId="0" fontId="10" fillId="4" borderId="10" xfId="0" applyFont="1" applyFill="1" applyBorder="1" applyAlignment="1"/>
    <xf numFmtId="164" fontId="10" fillId="4" borderId="14" xfId="0" applyNumberFormat="1" applyFont="1" applyFill="1" applyBorder="1" applyAlignment="1">
      <alignment horizontal="center"/>
    </xf>
    <xf numFmtId="164" fontId="10" fillId="4" borderId="13" xfId="0" applyNumberFormat="1" applyFont="1" applyFill="1" applyBorder="1" applyAlignment="1">
      <alignment horizontal="center"/>
    </xf>
    <xf numFmtId="164" fontId="10" fillId="0" borderId="13" xfId="0" applyNumberFormat="1" applyFont="1" applyBorder="1" applyAlignment="1">
      <alignment horizontal="center"/>
    </xf>
    <xf numFmtId="0" fontId="12" fillId="3" borderId="15" xfId="0" applyFont="1" applyFill="1" applyBorder="1" applyAlignment="1" applyProtection="1">
      <alignment horizontal="left" wrapText="1"/>
      <protection locked="0"/>
    </xf>
    <xf numFmtId="0" fontId="12" fillId="3" borderId="16" xfId="0" applyFont="1" applyFill="1" applyBorder="1" applyAlignment="1" applyProtection="1">
      <alignment horizontal="center" wrapText="1"/>
      <protection locked="0"/>
    </xf>
    <xf numFmtId="0" fontId="10" fillId="0" borderId="10" xfId="0" applyFont="1" applyBorder="1" applyAlignment="1" applyProtection="1">
      <protection locked="0"/>
    </xf>
    <xf numFmtId="164" fontId="10" fillId="0" borderId="13" xfId="0" applyNumberFormat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wrapText="1"/>
      <protection locked="0"/>
    </xf>
    <xf numFmtId="164" fontId="10" fillId="0" borderId="13" xfId="0" applyNumberFormat="1" applyFont="1" applyBorder="1" applyAlignment="1" applyProtection="1">
      <alignment horizontal="center" wrapText="1"/>
      <protection locked="0"/>
    </xf>
    <xf numFmtId="0" fontId="10" fillId="0" borderId="17" xfId="0" applyFont="1" applyBorder="1" applyAlignment="1" applyProtection="1">
      <protection locked="0"/>
    </xf>
    <xf numFmtId="0" fontId="10" fillId="5" borderId="10" xfId="0" applyFont="1" applyFill="1" applyBorder="1" applyAlignment="1" applyProtection="1">
      <alignment wrapText="1"/>
      <protection locked="0"/>
    </xf>
    <xf numFmtId="164" fontId="10" fillId="5" borderId="13" xfId="0" applyNumberFormat="1" applyFont="1" applyFill="1" applyBorder="1" applyAlignment="1" applyProtection="1">
      <alignment horizontal="center" wrapText="1"/>
      <protection locked="0"/>
    </xf>
    <xf numFmtId="164" fontId="18" fillId="0" borderId="6" xfId="5" applyFont="1" applyFill="1" applyBorder="1" applyAlignment="1">
      <alignment horizontal="center"/>
    </xf>
    <xf numFmtId="164" fontId="18" fillId="4" borderId="6" xfId="5" applyFont="1" applyFill="1" applyBorder="1" applyAlignment="1">
      <alignment horizontal="center"/>
    </xf>
    <xf numFmtId="0" fontId="19" fillId="0" borderId="0" xfId="0" applyFont="1" applyAlignment="1">
      <alignment horizontal="left" wrapText="1"/>
    </xf>
    <xf numFmtId="0" fontId="10" fillId="0" borderId="18" xfId="0" applyFont="1" applyBorder="1" applyAlignment="1" applyProtection="1">
      <protection locked="0"/>
    </xf>
    <xf numFmtId="164" fontId="10" fillId="0" borderId="19" xfId="0" applyNumberFormat="1" applyFont="1" applyBorder="1" applyAlignment="1" applyProtection="1">
      <alignment horizontal="center"/>
      <protection locked="0"/>
    </xf>
    <xf numFmtId="164" fontId="10" fillId="0" borderId="19" xfId="0" applyNumberFormat="1" applyFont="1" applyBorder="1" applyAlignment="1" applyProtection="1">
      <alignment horizontal="center" wrapText="1"/>
      <protection locked="0"/>
    </xf>
    <xf numFmtId="0" fontId="8" fillId="4" borderId="6" xfId="2" applyFont="1" applyFill="1" applyBorder="1" applyAlignment="1" applyProtection="1">
      <alignment horizontal="left"/>
      <protection locked="0"/>
    </xf>
    <xf numFmtId="0" fontId="8" fillId="4" borderId="6" xfId="2" applyFont="1" applyFill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10" fillId="4" borderId="6" xfId="0" applyFont="1" applyFill="1" applyBorder="1" applyAlignment="1">
      <alignment horizontal="center"/>
    </xf>
    <xf numFmtId="0" fontId="10" fillId="4" borderId="10" xfId="0" applyFont="1" applyFill="1" applyBorder="1" applyAlignment="1" applyProtection="1">
      <protection locked="0"/>
    </xf>
    <xf numFmtId="0" fontId="10" fillId="4" borderId="6" xfId="0" applyFont="1" applyFill="1" applyBorder="1" applyAlignment="1" applyProtection="1">
      <alignment horizontal="left"/>
      <protection locked="0"/>
    </xf>
    <xf numFmtId="0" fontId="10" fillId="4" borderId="6" xfId="0" applyFont="1" applyFill="1" applyBorder="1" applyAlignment="1" applyProtection="1">
      <alignment horizontal="center"/>
      <protection locked="0"/>
    </xf>
    <xf numFmtId="164" fontId="10" fillId="4" borderId="6" xfId="0" applyNumberFormat="1" applyFont="1" applyFill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wrapText="1"/>
      <protection locked="0"/>
    </xf>
    <xf numFmtId="0" fontId="9" fillId="0" borderId="4" xfId="2" applyFont="1" applyBorder="1" applyAlignment="1" applyProtection="1">
      <alignment horizontal="right"/>
      <protection locked="0"/>
    </xf>
    <xf numFmtId="0" fontId="9" fillId="0" borderId="0" xfId="2" applyFont="1" applyAlignment="1" applyProtection="1">
      <alignment horizontal="right"/>
      <protection locked="0"/>
    </xf>
    <xf numFmtId="0" fontId="13" fillId="3" borderId="1" xfId="6" applyFont="1" applyFill="1" applyBorder="1" applyAlignment="1" applyProtection="1">
      <alignment horizontal="center"/>
      <protection locked="0"/>
    </xf>
    <xf numFmtId="0" fontId="13" fillId="3" borderId="2" xfId="6" applyFont="1" applyFill="1" applyBorder="1" applyAlignment="1" applyProtection="1">
      <alignment horizontal="center"/>
      <protection locked="0"/>
    </xf>
    <xf numFmtId="0" fontId="13" fillId="3" borderId="3" xfId="6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20" fillId="3" borderId="12" xfId="0" applyFont="1" applyFill="1" applyBorder="1" applyAlignment="1">
      <alignment horizontal="left" wrapText="1"/>
    </xf>
    <xf numFmtId="0" fontId="20" fillId="3" borderId="9" xfId="0" applyFont="1" applyFill="1" applyBorder="1" applyAlignment="1">
      <alignment horizontal="left" wrapText="1"/>
    </xf>
    <xf numFmtId="0" fontId="20" fillId="3" borderId="11" xfId="0" applyFont="1" applyFill="1" applyBorder="1" applyAlignment="1">
      <alignment horizontal="left" wrapText="1"/>
    </xf>
    <xf numFmtId="0" fontId="10" fillId="0" borderId="18" xfId="0" applyFont="1" applyFill="1" applyBorder="1" applyAlignment="1" applyProtection="1">
      <alignment wrapText="1"/>
      <protection locked="0"/>
    </xf>
    <xf numFmtId="0" fontId="10" fillId="0" borderId="6" xfId="0" applyFont="1" applyFill="1" applyBorder="1" applyAlignment="1" applyProtection="1">
      <alignment horizontal="left" wrapText="1"/>
      <protection locked="0"/>
    </xf>
    <xf numFmtId="0" fontId="10" fillId="0" borderId="6" xfId="0" applyFont="1" applyFill="1" applyBorder="1" applyAlignment="1" applyProtection="1">
      <alignment horizontal="center" wrapText="1"/>
      <protection locked="0"/>
    </xf>
    <xf numFmtId="164" fontId="10" fillId="0" borderId="19" xfId="0" applyNumberFormat="1" applyFont="1" applyFill="1" applyBorder="1" applyAlignment="1" applyProtection="1">
      <alignment horizontal="center" wrapText="1"/>
      <protection locked="0"/>
    </xf>
    <xf numFmtId="164" fontId="10" fillId="0" borderId="6" xfId="5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Fill="1" applyBorder="1" applyAlignment="1">
      <alignment horizontal="center"/>
    </xf>
  </cellXfs>
  <cellStyles count="12">
    <cellStyle name="Currency" xfId="5" builtinId="4" customBuiltin="1"/>
    <cellStyle name="Date" xfId="7" xr:uid="{00000000-0005-0000-0000-000001000000}"/>
    <cellStyle name="Explanatory Text" xfId="8" builtinId="53" customBuiltin="1"/>
    <cellStyle name="Followed Hyperlink" xfId="11" builtinId="9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0" builtinId="8" customBuiltin="1"/>
    <cellStyle name="Normal" xfId="0" builtinId="0" customBuiltin="1"/>
    <cellStyle name="Phone" xfId="9" xr:uid="{00000000-0005-0000-0000-00000A000000}"/>
    <cellStyle name="Title" xfId="6" builtinId="15" customBuiltin="1"/>
  </cellStyles>
  <dxfs count="13"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Arial"/>
        <family val="2"/>
        <scheme val="minor"/>
      </font>
      <fill>
        <patternFill patternType="solid">
          <fgColor indexed="64"/>
          <bgColor theme="8" tint="-0.49998474074526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Medium2">
    <tableStyle name="Product Price List" pivot="0" count="3" xr9:uid="{00000000-0011-0000-FFFF-FFFF00000000}">
      <tableStyleElement type="wholeTable" dxfId="12"/>
      <tableStyleElement type="headerRow" dxfId="11"/>
      <tableStyleElement type="secondRow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4459981</xdr:colOff>
      <xdr:row>7</xdr:row>
      <xdr:rowOff>22411</xdr:rowOff>
    </xdr:from>
    <xdr:to>
      <xdr:col>1</xdr:col>
      <xdr:colOff>4834781</xdr:colOff>
      <xdr:row>7</xdr:row>
      <xdr:rowOff>384361</xdr:rowOff>
    </xdr:to>
    <xdr:pic>
      <xdr:nvPicPr>
        <xdr:cNvPr id="4" name="Picture 3" descr="All New Honda BR-V :: Honda Indonesia">
          <a:extLst>
            <a:ext uri="{FF2B5EF4-FFF2-40B4-BE49-F238E27FC236}">
              <a16:creationId xmlns:a16="http://schemas.microsoft.com/office/drawing/2014/main" id="{245BBBA2-68AF-1742-88F3-F011D337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1687" y="3003176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4444292</xdr:colOff>
      <xdr:row>8</xdr:row>
      <xdr:rowOff>29134</xdr:rowOff>
    </xdr:from>
    <xdr:to>
      <xdr:col>1</xdr:col>
      <xdr:colOff>4803852</xdr:colOff>
      <xdr:row>9</xdr:row>
      <xdr:rowOff>2689</xdr:rowOff>
    </xdr:to>
    <xdr:pic>
      <xdr:nvPicPr>
        <xdr:cNvPr id="5" name="Picture 4" descr="All New Honda BR-V :: Honda Indonesia">
          <a:extLst>
            <a:ext uri="{FF2B5EF4-FFF2-40B4-BE49-F238E27FC236}">
              <a16:creationId xmlns:a16="http://schemas.microsoft.com/office/drawing/2014/main" id="{FF4D32D4-2D3C-4883-BD60-DFBD9BF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5998" y="3402105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4462222</xdr:colOff>
      <xdr:row>9</xdr:row>
      <xdr:rowOff>24653</xdr:rowOff>
    </xdr:from>
    <xdr:to>
      <xdr:col>1</xdr:col>
      <xdr:colOff>4835117</xdr:colOff>
      <xdr:row>9</xdr:row>
      <xdr:rowOff>384698</xdr:rowOff>
    </xdr:to>
    <xdr:pic>
      <xdr:nvPicPr>
        <xdr:cNvPr id="6" name="Picture 5" descr="All New Honda BR-V :: Honda Indonesia">
          <a:extLst>
            <a:ext uri="{FF2B5EF4-FFF2-40B4-BE49-F238E27FC236}">
              <a16:creationId xmlns:a16="http://schemas.microsoft.com/office/drawing/2014/main" id="{2EE4E135-1ED6-4798-8426-F0308042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928" y="3789829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4468945</xdr:colOff>
      <xdr:row>10</xdr:row>
      <xdr:rowOff>20171</xdr:rowOff>
    </xdr:from>
    <xdr:to>
      <xdr:col>1</xdr:col>
      <xdr:colOff>4834220</xdr:colOff>
      <xdr:row>10</xdr:row>
      <xdr:rowOff>384026</xdr:rowOff>
    </xdr:to>
    <xdr:pic>
      <xdr:nvPicPr>
        <xdr:cNvPr id="7" name="Picture 6" descr="All New Honda BR-V :: Honda Indonesia">
          <a:extLst>
            <a:ext uri="{FF2B5EF4-FFF2-40B4-BE49-F238E27FC236}">
              <a16:creationId xmlns:a16="http://schemas.microsoft.com/office/drawing/2014/main" id="{C5A67674-EC1A-4746-B37D-D0C9A895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0651" y="4177553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4464462</xdr:colOff>
      <xdr:row>12</xdr:row>
      <xdr:rowOff>26894</xdr:rowOff>
    </xdr:from>
    <xdr:to>
      <xdr:col>1</xdr:col>
      <xdr:colOff>4835452</xdr:colOff>
      <xdr:row>13</xdr:row>
      <xdr:rowOff>448</xdr:rowOff>
    </xdr:to>
    <xdr:pic>
      <xdr:nvPicPr>
        <xdr:cNvPr id="8" name="Picture 7" descr="All New Honda BR-V :: Honda Indonesia">
          <a:extLst>
            <a:ext uri="{FF2B5EF4-FFF2-40B4-BE49-F238E27FC236}">
              <a16:creationId xmlns:a16="http://schemas.microsoft.com/office/drawing/2014/main" id="{2E67309D-B859-4DC9-94C5-64CD6E7B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6168" y="4576482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4459979</xdr:colOff>
      <xdr:row>6</xdr:row>
      <xdr:rowOff>0</xdr:rowOff>
    </xdr:from>
    <xdr:to>
      <xdr:col>1</xdr:col>
      <xdr:colOff>4834779</xdr:colOff>
      <xdr:row>6</xdr:row>
      <xdr:rowOff>377190</xdr:rowOff>
    </xdr:to>
    <xdr:pic>
      <xdr:nvPicPr>
        <xdr:cNvPr id="9" name="Picture 8" descr="All New Honda BR-V :: Honda Indonesia">
          <a:extLst>
            <a:ext uri="{FF2B5EF4-FFF2-40B4-BE49-F238E27FC236}">
              <a16:creationId xmlns:a16="http://schemas.microsoft.com/office/drawing/2014/main" id="{C1AF0980-097A-4AE0-8899-A89E93C7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1685" y="2588559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4475667</xdr:colOff>
      <xdr:row>11</xdr:row>
      <xdr:rowOff>38103</xdr:rowOff>
    </xdr:from>
    <xdr:to>
      <xdr:col>1</xdr:col>
      <xdr:colOff>4840942</xdr:colOff>
      <xdr:row>12</xdr:row>
      <xdr:rowOff>4037</xdr:rowOff>
    </xdr:to>
    <xdr:pic>
      <xdr:nvPicPr>
        <xdr:cNvPr id="2" name="Picture 1" descr="All New Honda BR-V :: Honda Indonesia">
          <a:extLst>
            <a:ext uri="{FF2B5EF4-FFF2-40B4-BE49-F238E27FC236}">
              <a16:creationId xmlns:a16="http://schemas.microsoft.com/office/drawing/2014/main" id="{C0AC4583-7A97-41E8-AF47-AE2F792C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7373" y="4587691"/>
          <a:ext cx="365275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PriceList" displayName="ProductPriceList" ref="B23:F202" totalsRowShown="0" headerRowDxfId="9" dataDxfId="7" headerRowBorderDxfId="8" tableBorderDxfId="6" totalsRowBorderDxfId="5">
  <autoFilter ref="B23:F202" xr:uid="{00000000-0009-0000-0100-000001000000}"/>
  <tableColumns count="5">
    <tableColumn id="2" xr3:uid="{00000000-0010-0000-0000-000002000000}" name="Coke and Pepsi Products " dataDxfId="4"/>
    <tableColumn id="3" xr3:uid="{00000000-0010-0000-0000-000003000000}" name="Code" dataDxfId="3"/>
    <tableColumn id="1" xr3:uid="{E5457532-76F7-45B0-9327-23F01D9E07AF}" name="Quantity" dataDxfId="2"/>
    <tableColumn id="6" xr3:uid="{7AD8399C-147D-426F-84F9-1914A8DEFD67}" name="Discount Prices" dataDxfId="1" dataCellStyle="Currency">
      <calculatedColumnFormula>SUM(#REF!*-#REF!)+#REF!</calculatedColumnFormula>
    </tableColumn>
    <tableColumn id="5" xr3:uid="{EF2EB688-A5A7-4468-A588-7A6B40FD17CB}" name="Unit Cost" dataDxfId="0">
      <calculatedColumnFormula>ProductPriceList[[#This Row],[Discount Prices]]/24</calculatedColumnFormula>
    </tableColumn>
  </tableColumns>
  <tableStyleInfo name="Product Price List" showFirstColumn="0" showLastColumn="0" showRowStripes="1" showColumnStripes="0"/>
  <extLst>
    <ext xmlns:x14="http://schemas.microsoft.com/office/spreadsheetml/2009/9/main" uri="{504A1905-F514-4f6f-8877-14C23A59335A}">
      <x14:table altTextSummary="Enter Product Number, Name, Description, Retail and Bulk Prices per Unit in this table"/>
    </ext>
  </extLst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L221"/>
  <sheetViews>
    <sheetView tabSelected="1" showWhiteSpace="0" zoomScale="85" zoomScaleNormal="85" zoomScalePageLayoutView="70" workbookViewId="0">
      <selection activeCell="B2" sqref="B2:F2"/>
    </sheetView>
  </sheetViews>
  <sheetFormatPr defaultColWidth="9" defaultRowHeight="30" customHeight="1" x14ac:dyDescent="0.25"/>
  <cols>
    <col min="1" max="1" width="10.125" style="66" customWidth="1"/>
    <col min="2" max="2" width="65.875" style="20" customWidth="1"/>
    <col min="3" max="3" width="18.375" style="20" customWidth="1"/>
    <col min="4" max="4" width="32.625" style="20" customWidth="1"/>
    <col min="5" max="5" width="31.875" style="20" hidden="1" customWidth="1"/>
    <col min="6" max="6" width="30.875" style="1" hidden="1" customWidth="1"/>
    <col min="7" max="7" width="2.625" style="11" hidden="1" customWidth="1"/>
    <col min="8" max="8" width="10.125" style="11" hidden="1" customWidth="1"/>
    <col min="9" max="9" width="18.375" style="11" hidden="1" customWidth="1"/>
    <col min="10" max="11" width="9" style="11" hidden="1" customWidth="1"/>
    <col min="12" max="14" width="9" style="11" customWidth="1"/>
    <col min="15" max="16384" width="9" style="11"/>
  </cols>
  <sheetData>
    <row r="1" spans="1:8" ht="16.5" thickBot="1" x14ac:dyDescent="0.3">
      <c r="A1" s="65"/>
      <c r="B1" s="12"/>
      <c r="C1" s="12"/>
      <c r="D1" s="12"/>
      <c r="E1" s="12"/>
      <c r="F1" s="2"/>
    </row>
    <row r="2" spans="1:8" ht="47.25" customHeight="1" x14ac:dyDescent="0.35">
      <c r="A2" s="65"/>
      <c r="B2" s="75" t="s">
        <v>429</v>
      </c>
      <c r="C2" s="76"/>
      <c r="D2" s="76"/>
      <c r="E2" s="76"/>
      <c r="F2" s="77"/>
    </row>
    <row r="3" spans="1:8" ht="8.25" hidden="1" customHeight="1" x14ac:dyDescent="0.25">
      <c r="A3" s="65"/>
      <c r="B3" s="73"/>
      <c r="C3" s="74"/>
      <c r="D3" s="74"/>
      <c r="E3" s="39"/>
      <c r="F3" s="3"/>
      <c r="H3" s="13">
        <v>0.05</v>
      </c>
    </row>
    <row r="4" spans="1:8" ht="8.25" customHeight="1" x14ac:dyDescent="0.25">
      <c r="A4" s="65"/>
      <c r="B4" s="38"/>
      <c r="C4" s="39"/>
      <c r="D4" s="39"/>
      <c r="E4" s="39"/>
      <c r="F4" s="3"/>
      <c r="H4" s="13"/>
    </row>
    <row r="5" spans="1:8" ht="30.75" customHeight="1" x14ac:dyDescent="0.45">
      <c r="A5" s="65"/>
      <c r="B5" s="81" t="s">
        <v>273</v>
      </c>
      <c r="C5" s="82"/>
      <c r="D5" s="82"/>
      <c r="E5" s="82"/>
      <c r="F5" s="83"/>
      <c r="H5" s="13"/>
    </row>
    <row r="6" spans="1:8" ht="9" customHeight="1" x14ac:dyDescent="0.3">
      <c r="A6" s="65"/>
      <c r="B6" s="78"/>
      <c r="C6" s="79"/>
      <c r="D6" s="79"/>
      <c r="E6" s="79"/>
      <c r="F6" s="80"/>
      <c r="H6" s="13"/>
    </row>
    <row r="7" spans="1:8" ht="30.75" customHeight="1" x14ac:dyDescent="0.3">
      <c r="A7" s="65"/>
      <c r="B7" s="40" t="s">
        <v>268</v>
      </c>
      <c r="C7" s="18" t="s">
        <v>0</v>
      </c>
      <c r="D7" s="19" t="s">
        <v>1</v>
      </c>
      <c r="E7" s="19" t="s">
        <v>2</v>
      </c>
      <c r="F7" s="41" t="s">
        <v>3</v>
      </c>
      <c r="H7" s="13"/>
    </row>
    <row r="8" spans="1:8" ht="30.75" customHeight="1" x14ac:dyDescent="0.25">
      <c r="A8" s="65"/>
      <c r="B8" s="59" t="s">
        <v>275</v>
      </c>
      <c r="C8" s="26" t="s">
        <v>259</v>
      </c>
      <c r="D8" s="27" t="s">
        <v>260</v>
      </c>
      <c r="E8" s="57" t="s">
        <v>274</v>
      </c>
      <c r="F8" s="28" t="e">
        <f>#REF!</f>
        <v>#REF!</v>
      </c>
      <c r="H8" s="13"/>
    </row>
    <row r="9" spans="1:8" ht="30.75" customHeight="1" x14ac:dyDescent="0.25">
      <c r="A9" s="65"/>
      <c r="B9" s="21" t="s">
        <v>269</v>
      </c>
      <c r="C9" s="22" t="s">
        <v>261</v>
      </c>
      <c r="D9" s="23" t="s">
        <v>260</v>
      </c>
      <c r="E9" s="58" t="s">
        <v>274</v>
      </c>
      <c r="F9" s="24" t="e">
        <f>#REF!</f>
        <v>#REF!</v>
      </c>
      <c r="H9" s="13"/>
    </row>
    <row r="10" spans="1:8" ht="30.75" customHeight="1" x14ac:dyDescent="0.25">
      <c r="A10" s="65"/>
      <c r="B10" s="30" t="s">
        <v>270</v>
      </c>
      <c r="C10" s="26" t="s">
        <v>262</v>
      </c>
      <c r="D10" s="27" t="s">
        <v>260</v>
      </c>
      <c r="E10" s="57" t="s">
        <v>274</v>
      </c>
      <c r="F10" s="28" t="e">
        <f>#REF!</f>
        <v>#REF!</v>
      </c>
      <c r="H10" s="13"/>
    </row>
    <row r="11" spans="1:8" ht="30.75" customHeight="1" x14ac:dyDescent="0.25">
      <c r="A11" s="65"/>
      <c r="B11" s="21" t="s">
        <v>271</v>
      </c>
      <c r="C11" s="22" t="s">
        <v>263</v>
      </c>
      <c r="D11" s="23" t="s">
        <v>260</v>
      </c>
      <c r="E11" s="58" t="s">
        <v>274</v>
      </c>
      <c r="F11" s="24" t="e">
        <f>#REF!</f>
        <v>#REF!</v>
      </c>
      <c r="H11" s="13"/>
    </row>
    <row r="12" spans="1:8" ht="30.75" customHeight="1" x14ac:dyDescent="0.25">
      <c r="A12" s="65"/>
      <c r="B12" s="30" t="s">
        <v>301</v>
      </c>
      <c r="C12" s="26" t="s">
        <v>302</v>
      </c>
      <c r="D12" s="27" t="s">
        <v>303</v>
      </c>
      <c r="E12" s="57" t="s">
        <v>274</v>
      </c>
      <c r="F12" s="28">
        <v>51.25</v>
      </c>
      <c r="H12" s="13"/>
    </row>
    <row r="13" spans="1:8" ht="30.75" customHeight="1" x14ac:dyDescent="0.25">
      <c r="A13" s="65"/>
      <c r="B13" s="63" t="s">
        <v>272</v>
      </c>
      <c r="C13" s="63" t="s">
        <v>264</v>
      </c>
      <c r="D13" s="64" t="s">
        <v>260</v>
      </c>
      <c r="E13" s="58" t="s">
        <v>274</v>
      </c>
      <c r="F13" s="24" t="e">
        <f>#REF!</f>
        <v>#REF!</v>
      </c>
      <c r="H13" s="13"/>
    </row>
    <row r="14" spans="1:8" ht="30.75" customHeight="1" x14ac:dyDescent="0.3">
      <c r="A14" s="65"/>
      <c r="B14" s="40" t="s">
        <v>267</v>
      </c>
      <c r="C14" s="18" t="s">
        <v>0</v>
      </c>
      <c r="D14" s="19" t="s">
        <v>1</v>
      </c>
      <c r="E14" s="19" t="s">
        <v>2</v>
      </c>
      <c r="F14" s="41" t="s">
        <v>3</v>
      </c>
      <c r="H14" s="13"/>
    </row>
    <row r="15" spans="1:8" ht="30.75" customHeight="1" x14ac:dyDescent="0.25">
      <c r="A15" s="65"/>
      <c r="B15" s="44" t="s">
        <v>330</v>
      </c>
      <c r="C15" s="22" t="s">
        <v>326</v>
      </c>
      <c r="D15" s="67">
        <v>12</v>
      </c>
      <c r="E15" s="24" t="e">
        <f>SUM(#REF!*-#REF!)+#REF!</f>
        <v>#REF!</v>
      </c>
      <c r="F15" s="45" t="e">
        <f>E15/D15</f>
        <v>#REF!</v>
      </c>
      <c r="H15" s="13"/>
    </row>
    <row r="16" spans="1:8" ht="30.75" customHeight="1" x14ac:dyDescent="0.25">
      <c r="A16" s="65"/>
      <c r="B16" s="42" t="s">
        <v>410</v>
      </c>
      <c r="C16" s="26" t="s">
        <v>327</v>
      </c>
      <c r="D16" s="33">
        <v>12</v>
      </c>
      <c r="E16" s="28" t="e">
        <f>SUM(#REF!*-#REF!)+#REF!</f>
        <v>#REF!</v>
      </c>
      <c r="F16" s="43" t="e">
        <f>E16/D16</f>
        <v>#REF!</v>
      </c>
      <c r="H16" s="13"/>
    </row>
    <row r="17" spans="1:8" ht="30.75" customHeight="1" x14ac:dyDescent="0.25">
      <c r="A17" s="65"/>
      <c r="B17" s="44" t="s">
        <v>329</v>
      </c>
      <c r="C17" s="22" t="s">
        <v>328</v>
      </c>
      <c r="D17" s="23">
        <v>12</v>
      </c>
      <c r="E17" s="24" t="e">
        <f>SUM(#REF!*-#REF!)+#REF!</f>
        <v>#REF!</v>
      </c>
      <c r="F17" s="45" t="e">
        <f>E17/D17</f>
        <v>#REF!</v>
      </c>
      <c r="H17" s="13"/>
    </row>
    <row r="18" spans="1:8" ht="30.75" customHeight="1" x14ac:dyDescent="0.25">
      <c r="A18" s="65"/>
      <c r="B18" s="42" t="s">
        <v>331</v>
      </c>
      <c r="C18" s="26" t="s">
        <v>304</v>
      </c>
      <c r="D18" s="27">
        <v>12</v>
      </c>
      <c r="E18" s="28" t="e">
        <f>SUM(#REF!*-#REF!)+#REF!</f>
        <v>#REF!</v>
      </c>
      <c r="F18" s="43" t="e">
        <f>E18/D18</f>
        <v>#REF!</v>
      </c>
      <c r="H18" s="13"/>
    </row>
    <row r="19" spans="1:8" ht="30.75" customHeight="1" x14ac:dyDescent="0.3">
      <c r="A19" s="65"/>
      <c r="B19" s="40" t="s">
        <v>185</v>
      </c>
      <c r="C19" s="18" t="s">
        <v>0</v>
      </c>
      <c r="D19" s="19" t="s">
        <v>1</v>
      </c>
      <c r="E19" s="19" t="s">
        <v>2</v>
      </c>
      <c r="F19" s="41" t="s">
        <v>3</v>
      </c>
      <c r="H19" s="13"/>
    </row>
    <row r="20" spans="1:8" ht="30.75" customHeight="1" x14ac:dyDescent="0.25">
      <c r="A20" s="65"/>
      <c r="B20" s="44" t="s">
        <v>177</v>
      </c>
      <c r="C20" s="22" t="s">
        <v>178</v>
      </c>
      <c r="D20" s="23" t="s">
        <v>179</v>
      </c>
      <c r="E20" s="25" t="e">
        <f>SUM(#REF!*-#REF!)+#REF!</f>
        <v>#REF!</v>
      </c>
      <c r="F20" s="46" t="e">
        <f>E20/12</f>
        <v>#REF!</v>
      </c>
      <c r="H20" s="13"/>
    </row>
    <row r="21" spans="1:8" ht="30.75" customHeight="1" x14ac:dyDescent="0.25">
      <c r="A21" s="65"/>
      <c r="B21" s="42" t="s">
        <v>265</v>
      </c>
      <c r="C21" s="26" t="s">
        <v>266</v>
      </c>
      <c r="D21" s="27" t="s">
        <v>179</v>
      </c>
      <c r="E21" s="29" t="e">
        <f>SUM(#REF!*-#REF!)+#REF!</f>
        <v>#REF!</v>
      </c>
      <c r="F21" s="47" t="e">
        <f>E21/12</f>
        <v>#REF!</v>
      </c>
      <c r="H21" s="13"/>
    </row>
    <row r="22" spans="1:8" ht="30.75" customHeight="1" x14ac:dyDescent="0.25">
      <c r="A22" s="65"/>
      <c r="B22" s="44" t="s">
        <v>186</v>
      </c>
      <c r="C22" s="22" t="s">
        <v>187</v>
      </c>
      <c r="D22" s="23" t="s">
        <v>188</v>
      </c>
      <c r="E22" s="25" t="e">
        <f>SUM(#REF!*-#REF!)+#REF!</f>
        <v>#REF!</v>
      </c>
      <c r="F22" s="46" t="e">
        <f>E22/24</f>
        <v>#REF!</v>
      </c>
      <c r="H22" s="13"/>
    </row>
    <row r="23" spans="1:8" ht="28.5" customHeight="1" x14ac:dyDescent="0.3">
      <c r="A23" s="65"/>
      <c r="B23" s="48" t="s">
        <v>41</v>
      </c>
      <c r="C23" s="14" t="s">
        <v>0</v>
      </c>
      <c r="D23" s="14" t="s">
        <v>1</v>
      </c>
      <c r="E23" s="15" t="s">
        <v>2</v>
      </c>
      <c r="F23" s="49" t="s">
        <v>3</v>
      </c>
      <c r="H23" s="13">
        <v>0.1</v>
      </c>
    </row>
    <row r="24" spans="1:8" ht="30" customHeight="1" x14ac:dyDescent="0.25">
      <c r="A24" s="65"/>
      <c r="B24" s="50" t="s">
        <v>4</v>
      </c>
      <c r="C24" s="4" t="s">
        <v>5</v>
      </c>
      <c r="D24" s="5" t="s">
        <v>6</v>
      </c>
      <c r="E24" s="6" t="e">
        <f>SUM(#REF!*-#REF!)+#REF!</f>
        <v>#REF!</v>
      </c>
      <c r="F24" s="51" t="e">
        <f>ProductPriceList[[#This Row],[Discount Prices]]/24</f>
        <v>#REF!</v>
      </c>
      <c r="H24" s="13">
        <v>0.15</v>
      </c>
    </row>
    <row r="25" spans="1:8" ht="30" customHeight="1" x14ac:dyDescent="0.25">
      <c r="A25" s="65"/>
      <c r="B25" s="50" t="s">
        <v>7</v>
      </c>
      <c r="C25" s="4" t="s">
        <v>8</v>
      </c>
      <c r="D25" s="5" t="s">
        <v>6</v>
      </c>
      <c r="E25" s="6" t="e">
        <f>SUM(#REF!*-#REF!)+#REF!</f>
        <v>#REF!</v>
      </c>
      <c r="F25" s="51" t="e">
        <f>ProductPriceList[[#This Row],[Discount Prices]]/24</f>
        <v>#REF!</v>
      </c>
      <c r="H25" s="13">
        <v>0.2</v>
      </c>
    </row>
    <row r="26" spans="1:8" ht="30" customHeight="1" x14ac:dyDescent="0.25">
      <c r="A26" s="65"/>
      <c r="B26" s="50" t="s">
        <v>9</v>
      </c>
      <c r="C26" s="4" t="s">
        <v>10</v>
      </c>
      <c r="D26" s="5" t="s">
        <v>6</v>
      </c>
      <c r="E26" s="6" t="e">
        <f>SUM(#REF!*-#REF!)+#REF!</f>
        <v>#REF!</v>
      </c>
      <c r="F26" s="51" t="e">
        <f>ProductPriceList[[#This Row],[Discount Prices]]/24</f>
        <v>#REF!</v>
      </c>
      <c r="H26" s="13">
        <v>0.25</v>
      </c>
    </row>
    <row r="27" spans="1:8" ht="30" customHeight="1" x14ac:dyDescent="0.25">
      <c r="A27" s="65"/>
      <c r="B27" s="50" t="s">
        <v>11</v>
      </c>
      <c r="C27" s="4" t="s">
        <v>12</v>
      </c>
      <c r="D27" s="5" t="s">
        <v>6</v>
      </c>
      <c r="E27" s="6" t="e">
        <f>SUM(#REF!*-#REF!)+#REF!</f>
        <v>#REF!</v>
      </c>
      <c r="F27" s="51" t="e">
        <f>ProductPriceList[[#This Row],[Discount Prices]]/24</f>
        <v>#REF!</v>
      </c>
      <c r="H27" s="13">
        <v>0.3</v>
      </c>
    </row>
    <row r="28" spans="1:8" ht="30" customHeight="1" x14ac:dyDescent="0.25">
      <c r="A28" s="65"/>
      <c r="B28" s="50" t="s">
        <v>13</v>
      </c>
      <c r="C28" s="4" t="s">
        <v>14</v>
      </c>
      <c r="D28" s="5" t="s">
        <v>6</v>
      </c>
      <c r="E28" s="6" t="e">
        <f>SUM(#REF!*-#REF!)+#REF!</f>
        <v>#REF!</v>
      </c>
      <c r="F28" s="51" t="e">
        <f>ProductPriceList[[#This Row],[Discount Prices]]/24</f>
        <v>#REF!</v>
      </c>
    </row>
    <row r="29" spans="1:8" ht="30" customHeight="1" x14ac:dyDescent="0.25">
      <c r="A29" s="65"/>
      <c r="B29" s="50" t="s">
        <v>15</v>
      </c>
      <c r="C29" s="4" t="s">
        <v>16</v>
      </c>
      <c r="D29" s="5" t="s">
        <v>6</v>
      </c>
      <c r="E29" s="6" t="e">
        <f>SUM(#REF!*-#REF!)+#REF!</f>
        <v>#REF!</v>
      </c>
      <c r="F29" s="51" t="e">
        <f>ProductPriceList[[#This Row],[Discount Prices]]/24</f>
        <v>#REF!</v>
      </c>
    </row>
    <row r="30" spans="1:8" ht="30" customHeight="1" x14ac:dyDescent="0.25">
      <c r="A30" s="65"/>
      <c r="B30" s="50" t="s">
        <v>17</v>
      </c>
      <c r="C30" s="4" t="s">
        <v>18</v>
      </c>
      <c r="D30" s="5" t="s">
        <v>6</v>
      </c>
      <c r="E30" s="6" t="e">
        <f>SUM(#REF!*-#REF!)+#REF!</f>
        <v>#REF!</v>
      </c>
      <c r="F30" s="51" t="e">
        <f>ProductPriceList[[#This Row],[Discount Prices]]/24</f>
        <v>#REF!</v>
      </c>
    </row>
    <row r="31" spans="1:8" ht="30" customHeight="1" x14ac:dyDescent="0.25">
      <c r="A31" s="65"/>
      <c r="B31" s="50" t="s">
        <v>19</v>
      </c>
      <c r="C31" s="4" t="s">
        <v>20</v>
      </c>
      <c r="D31" s="5" t="s">
        <v>6</v>
      </c>
      <c r="E31" s="6" t="e">
        <f>SUM(#REF!*-#REF!)+#REF!</f>
        <v>#REF!</v>
      </c>
      <c r="F31" s="51" t="e">
        <f>ProductPriceList[[#This Row],[Discount Prices]]/24</f>
        <v>#REF!</v>
      </c>
    </row>
    <row r="32" spans="1:8" ht="30" customHeight="1" x14ac:dyDescent="0.25">
      <c r="A32" s="65"/>
      <c r="B32" s="50" t="s">
        <v>21</v>
      </c>
      <c r="C32" s="4" t="s">
        <v>22</v>
      </c>
      <c r="D32" s="5" t="s">
        <v>6</v>
      </c>
      <c r="E32" s="6" t="e">
        <f>SUM(#REF!*-#REF!)+#REF!</f>
        <v>#REF!</v>
      </c>
      <c r="F32" s="51" t="e">
        <f>ProductPriceList[[#This Row],[Discount Prices]]/24</f>
        <v>#REF!</v>
      </c>
    </row>
    <row r="33" spans="1:6" s="16" customFormat="1" ht="30" customHeight="1" x14ac:dyDescent="0.25">
      <c r="A33" s="65"/>
      <c r="B33" s="50" t="s">
        <v>23</v>
      </c>
      <c r="C33" s="4" t="s">
        <v>24</v>
      </c>
      <c r="D33" s="5" t="s">
        <v>6</v>
      </c>
      <c r="E33" s="6" t="e">
        <f>SUM(#REF!*-#REF!)+#REF!</f>
        <v>#REF!</v>
      </c>
      <c r="F33" s="51" t="e">
        <f>ProductPriceList[[#This Row],[Discount Prices]]/24</f>
        <v>#REF!</v>
      </c>
    </row>
    <row r="34" spans="1:6" s="16" customFormat="1" ht="30" customHeight="1" x14ac:dyDescent="0.25">
      <c r="A34" s="65"/>
      <c r="B34" s="50" t="s">
        <v>257</v>
      </c>
      <c r="C34" s="4" t="s">
        <v>258</v>
      </c>
      <c r="D34" s="7" t="s">
        <v>6</v>
      </c>
      <c r="E34" s="6" t="e">
        <f>SUM(#REF!*-#REF!)+#REF!</f>
        <v>#REF!</v>
      </c>
      <c r="F34" s="51" t="e">
        <f>ProductPriceList[[#This Row],[Discount Prices]]/24</f>
        <v>#REF!</v>
      </c>
    </row>
    <row r="35" spans="1:6" ht="30" customHeight="1" x14ac:dyDescent="0.25">
      <c r="A35" s="65"/>
      <c r="B35" s="50" t="s">
        <v>25</v>
      </c>
      <c r="C35" s="4" t="s">
        <v>26</v>
      </c>
      <c r="D35" s="5" t="s">
        <v>6</v>
      </c>
      <c r="E35" s="6" t="e">
        <f>SUM(#REF!*-#REF!)+#REF!</f>
        <v>#REF!</v>
      </c>
      <c r="F35" s="51" t="e">
        <f>ProductPriceList[[#This Row],[Discount Prices]]/24</f>
        <v>#REF!</v>
      </c>
    </row>
    <row r="36" spans="1:6" s="17" customFormat="1" ht="30" customHeight="1" x14ac:dyDescent="0.25">
      <c r="A36" s="65"/>
      <c r="B36" s="50" t="s">
        <v>27</v>
      </c>
      <c r="C36" s="4" t="s">
        <v>28</v>
      </c>
      <c r="D36" s="5" t="s">
        <v>6</v>
      </c>
      <c r="E36" s="6" t="e">
        <f>SUM(#REF!*-#REF!)+#REF!</f>
        <v>#REF!</v>
      </c>
      <c r="F36" s="51" t="e">
        <f>ProductPriceList[[#This Row],[Discount Prices]]/24</f>
        <v>#REF!</v>
      </c>
    </row>
    <row r="37" spans="1:6" s="16" customFormat="1" ht="30" customHeight="1" x14ac:dyDescent="0.25">
      <c r="A37" s="65"/>
      <c r="B37" s="50" t="s">
        <v>29</v>
      </c>
      <c r="C37" s="4" t="s">
        <v>30</v>
      </c>
      <c r="D37" s="5" t="s">
        <v>6</v>
      </c>
      <c r="E37" s="6" t="e">
        <f>SUM(#REF!*-#REF!)+#REF!</f>
        <v>#REF!</v>
      </c>
      <c r="F37" s="51" t="e">
        <f>ProductPriceList[[#This Row],[Discount Prices]]/24</f>
        <v>#REF!</v>
      </c>
    </row>
    <row r="38" spans="1:6" s="17" customFormat="1" ht="30" customHeight="1" x14ac:dyDescent="0.25">
      <c r="A38" s="65"/>
      <c r="B38" s="50" t="s">
        <v>31</v>
      </c>
      <c r="C38" s="4" t="s">
        <v>32</v>
      </c>
      <c r="D38" s="5" t="s">
        <v>6</v>
      </c>
      <c r="E38" s="6" t="e">
        <f>SUM(#REF!*-#REF!)+#REF!</f>
        <v>#REF!</v>
      </c>
      <c r="F38" s="51" t="e">
        <f>ProductPriceList[[#This Row],[Discount Prices]]/24</f>
        <v>#REF!</v>
      </c>
    </row>
    <row r="39" spans="1:6" s="17" customFormat="1" ht="30" customHeight="1" x14ac:dyDescent="0.25">
      <c r="A39" s="65"/>
      <c r="B39" s="50" t="s">
        <v>33</v>
      </c>
      <c r="C39" s="4" t="s">
        <v>34</v>
      </c>
      <c r="D39" s="5" t="s">
        <v>6</v>
      </c>
      <c r="E39" s="6" t="e">
        <f>SUM(#REF!*-#REF!)+#REF!</f>
        <v>#REF!</v>
      </c>
      <c r="F39" s="51" t="e">
        <f>ProductPriceList[[#This Row],[Discount Prices]]/24</f>
        <v>#REF!</v>
      </c>
    </row>
    <row r="40" spans="1:6" s="16" customFormat="1" ht="30" customHeight="1" x14ac:dyDescent="0.25">
      <c r="A40" s="65"/>
      <c r="B40" s="50" t="s">
        <v>35</v>
      </c>
      <c r="C40" s="4" t="s">
        <v>36</v>
      </c>
      <c r="D40" s="5" t="s">
        <v>6</v>
      </c>
      <c r="E40" s="6" t="e">
        <f>SUM(#REF!*-#REF!)+#REF!</f>
        <v>#REF!</v>
      </c>
      <c r="F40" s="51" t="e">
        <f>ProductPriceList[[#This Row],[Discount Prices]]/24</f>
        <v>#REF!</v>
      </c>
    </row>
    <row r="41" spans="1:6" ht="30" customHeight="1" x14ac:dyDescent="0.25">
      <c r="A41" s="65"/>
      <c r="B41" s="50" t="s">
        <v>37</v>
      </c>
      <c r="C41" s="4" t="s">
        <v>38</v>
      </c>
      <c r="D41" s="5" t="s">
        <v>6</v>
      </c>
      <c r="E41" s="6" t="e">
        <f>SUM(#REF!*-#REF!)+#REF!</f>
        <v>#REF!</v>
      </c>
      <c r="F41" s="51" t="e">
        <f>ProductPriceList[[#This Row],[Discount Prices]]/24</f>
        <v>#REF!</v>
      </c>
    </row>
    <row r="42" spans="1:6" s="17" customFormat="1" ht="30" customHeight="1" x14ac:dyDescent="0.25">
      <c r="A42" s="65"/>
      <c r="B42" s="50" t="s">
        <v>39</v>
      </c>
      <c r="C42" s="4" t="s">
        <v>40</v>
      </c>
      <c r="D42" s="5" t="s">
        <v>6</v>
      </c>
      <c r="E42" s="6" t="e">
        <f>SUM(#REF!*-#REF!)+#REF!</f>
        <v>#REF!</v>
      </c>
      <c r="F42" s="51" t="e">
        <f>ProductPriceList[[#This Row],[Discount Prices]]/24</f>
        <v>#REF!</v>
      </c>
    </row>
    <row r="43" spans="1:6" s="17" customFormat="1" ht="30" customHeight="1" x14ac:dyDescent="0.25">
      <c r="A43" s="65"/>
      <c r="B43" s="60" t="s">
        <v>276</v>
      </c>
      <c r="C43" s="4" t="s">
        <v>277</v>
      </c>
      <c r="D43" s="7" t="s">
        <v>6</v>
      </c>
      <c r="E43" s="6" t="e">
        <f>SUM(#REF!*-#REF!)+#REF!</f>
        <v>#REF!</v>
      </c>
      <c r="F43" s="61" t="e">
        <f>ProductPriceList[[#This Row],[Discount Prices]]/24</f>
        <v>#REF!</v>
      </c>
    </row>
    <row r="44" spans="1:6" ht="30" customHeight="1" x14ac:dyDescent="0.25">
      <c r="A44" s="65"/>
      <c r="B44" s="50" t="s">
        <v>166</v>
      </c>
      <c r="C44" s="4" t="s">
        <v>167</v>
      </c>
      <c r="D44" s="5" t="s">
        <v>6</v>
      </c>
      <c r="E44" s="6" t="e">
        <f>SUM(#REF!*-#REF!)+#REF!</f>
        <v>#REF!</v>
      </c>
      <c r="F44" s="51" t="e">
        <f>ProductPriceList[[#This Row],[Discount Prices]]/24</f>
        <v>#REF!</v>
      </c>
    </row>
    <row r="45" spans="1:6" s="17" customFormat="1" ht="30" customHeight="1" x14ac:dyDescent="0.25">
      <c r="A45" s="65"/>
      <c r="B45" s="50" t="s">
        <v>170</v>
      </c>
      <c r="C45" s="4" t="s">
        <v>171</v>
      </c>
      <c r="D45" s="7" t="s">
        <v>6</v>
      </c>
      <c r="E45" s="6" t="e">
        <f>SUM(#REF!*-#REF!)+#REF!</f>
        <v>#REF!</v>
      </c>
      <c r="F45" s="51" t="e">
        <f>ProductPriceList[[#This Row],[Discount Prices]]/24</f>
        <v>#REF!</v>
      </c>
    </row>
    <row r="46" spans="1:6" s="17" customFormat="1" ht="30" customHeight="1" x14ac:dyDescent="0.25">
      <c r="A46" s="65"/>
      <c r="B46" s="50" t="s">
        <v>172</v>
      </c>
      <c r="C46" s="4" t="s">
        <v>173</v>
      </c>
      <c r="D46" s="7" t="s">
        <v>6</v>
      </c>
      <c r="E46" s="6" t="e">
        <f>SUM(#REF!*-#REF!)+#REF!</f>
        <v>#REF!</v>
      </c>
      <c r="F46" s="51" t="e">
        <f>ProductPriceList[[#This Row],[Discount Prices]]/24</f>
        <v>#REF!</v>
      </c>
    </row>
    <row r="47" spans="1:6" s="17" customFormat="1" ht="30" customHeight="1" x14ac:dyDescent="0.25">
      <c r="A47" s="65"/>
      <c r="B47" s="50" t="s">
        <v>195</v>
      </c>
      <c r="C47" s="4" t="s">
        <v>196</v>
      </c>
      <c r="D47" s="7" t="s">
        <v>197</v>
      </c>
      <c r="E47" s="6" t="e">
        <f>SUM(#REF!*-#REF!)+#REF!</f>
        <v>#REF!</v>
      </c>
      <c r="F47" s="51" t="e">
        <f>ProductPriceList[[#This Row],[Discount Prices]]/12</f>
        <v>#REF!</v>
      </c>
    </row>
    <row r="48" spans="1:6" ht="30" customHeight="1" x14ac:dyDescent="0.3">
      <c r="A48" s="65"/>
      <c r="B48" s="40" t="s">
        <v>396</v>
      </c>
      <c r="C48" s="18" t="s">
        <v>0</v>
      </c>
      <c r="D48" s="19" t="s">
        <v>1</v>
      </c>
      <c r="E48" s="19" t="s">
        <v>2</v>
      </c>
      <c r="F48" s="41" t="s">
        <v>3</v>
      </c>
    </row>
    <row r="49" spans="1:6" s="17" customFormat="1" ht="30" customHeight="1" x14ac:dyDescent="0.25">
      <c r="A49" s="65"/>
      <c r="B49" s="50" t="s">
        <v>397</v>
      </c>
      <c r="C49" s="4" t="s">
        <v>398</v>
      </c>
      <c r="D49" s="7">
        <v>24</v>
      </c>
      <c r="E49" s="6" t="e">
        <f>SUM(#REF!*-#REF!)+#REF!</f>
        <v>#REF!</v>
      </c>
      <c r="F49" s="51" t="e">
        <f>ProductPriceList[[#This Row],[Discount Prices]]/24</f>
        <v>#REF!</v>
      </c>
    </row>
    <row r="50" spans="1:6" ht="30" customHeight="1" x14ac:dyDescent="0.3">
      <c r="A50" s="65"/>
      <c r="B50" s="40" t="s">
        <v>42</v>
      </c>
      <c r="C50" s="18" t="s">
        <v>0</v>
      </c>
      <c r="D50" s="19" t="s">
        <v>1</v>
      </c>
      <c r="E50" s="19" t="s">
        <v>2</v>
      </c>
      <c r="F50" s="41" t="s">
        <v>3</v>
      </c>
    </row>
    <row r="51" spans="1:6" ht="30" customHeight="1" x14ac:dyDescent="0.25">
      <c r="A51" s="65"/>
      <c r="B51" s="50" t="s">
        <v>43</v>
      </c>
      <c r="C51" s="4" t="s">
        <v>44</v>
      </c>
      <c r="D51" s="5" t="s">
        <v>102</v>
      </c>
      <c r="E51" s="6" t="e">
        <f>SUM(#REF!*-#REF!)+#REF!</f>
        <v>#REF!</v>
      </c>
      <c r="F51" s="51" t="e">
        <f>ProductPriceList[[#This Row],[Discount Prices]]/24</f>
        <v>#REF!</v>
      </c>
    </row>
    <row r="52" spans="1:6" ht="30" customHeight="1" x14ac:dyDescent="0.25">
      <c r="A52" s="65"/>
      <c r="B52" s="50" t="s">
        <v>45</v>
      </c>
      <c r="C52" s="4" t="s">
        <v>168</v>
      </c>
      <c r="D52" s="5" t="s">
        <v>103</v>
      </c>
      <c r="E52" s="6" t="e">
        <f>SUM(#REF!*-#REF!)+#REF!</f>
        <v>#REF!</v>
      </c>
      <c r="F52" s="51" t="e">
        <f>ProductPriceList[[#This Row],[Discount Prices]]/48</f>
        <v>#REF!</v>
      </c>
    </row>
    <row r="53" spans="1:6" ht="30" customHeight="1" x14ac:dyDescent="0.25">
      <c r="A53" s="65"/>
      <c r="B53" s="50" t="s">
        <v>45</v>
      </c>
      <c r="C53" s="4" t="s">
        <v>46</v>
      </c>
      <c r="D53" s="5" t="s">
        <v>101</v>
      </c>
      <c r="E53" s="6" t="e">
        <f>SUM(#REF!*-#REF!)+#REF!</f>
        <v>#REF!</v>
      </c>
      <c r="F53" s="51" t="e">
        <f>ProductPriceList[[#This Row],[Discount Prices]]/12</f>
        <v>#REF!</v>
      </c>
    </row>
    <row r="54" spans="1:6" ht="30" customHeight="1" x14ac:dyDescent="0.25">
      <c r="A54" s="65"/>
      <c r="B54" s="50" t="s">
        <v>159</v>
      </c>
      <c r="C54" s="4" t="s">
        <v>47</v>
      </c>
      <c r="D54" s="5" t="s">
        <v>48</v>
      </c>
      <c r="E54" s="6" t="e">
        <f>SUM(#REF!*-#REF!)+#REF!</f>
        <v>#REF!</v>
      </c>
      <c r="F54" s="51" t="e">
        <f>ProductPriceList[[#This Row],[Discount Prices]]/24</f>
        <v>#REF!</v>
      </c>
    </row>
    <row r="55" spans="1:6" ht="30" customHeight="1" x14ac:dyDescent="0.25">
      <c r="A55" s="65"/>
      <c r="B55" s="50" t="s">
        <v>183</v>
      </c>
      <c r="C55" s="4" t="s">
        <v>49</v>
      </c>
      <c r="D55" s="5" t="s">
        <v>48</v>
      </c>
      <c r="E55" s="6" t="e">
        <f>SUM(#REF!*-#REF!)+#REF!</f>
        <v>#REF!</v>
      </c>
      <c r="F55" s="51" t="e">
        <f>ProductPriceList[[#This Row],[Discount Prices]]/24</f>
        <v>#REF!</v>
      </c>
    </row>
    <row r="56" spans="1:6" ht="30" customHeight="1" x14ac:dyDescent="0.25">
      <c r="A56" s="65"/>
      <c r="B56" s="50" t="s">
        <v>160</v>
      </c>
      <c r="C56" s="4" t="s">
        <v>50</v>
      </c>
      <c r="D56" s="5" t="s">
        <v>48</v>
      </c>
      <c r="E56" s="6" t="e">
        <f>SUM(#REF!*-#REF!)+#REF!</f>
        <v>#REF!</v>
      </c>
      <c r="F56" s="51" t="e">
        <f>ProductPriceList[[#This Row],[Discount Prices]]/24</f>
        <v>#REF!</v>
      </c>
    </row>
    <row r="57" spans="1:6" ht="30" customHeight="1" x14ac:dyDescent="0.25">
      <c r="A57" s="65"/>
      <c r="B57" s="50" t="s">
        <v>161</v>
      </c>
      <c r="C57" s="4" t="s">
        <v>51</v>
      </c>
      <c r="D57" s="5" t="s">
        <v>48</v>
      </c>
      <c r="E57" s="6" t="e">
        <f>SUM(#REF!*-#REF!)+#REF!</f>
        <v>#REF!</v>
      </c>
      <c r="F57" s="51" t="e">
        <f>ProductPriceList[[#This Row],[Discount Prices]]/24</f>
        <v>#REF!</v>
      </c>
    </row>
    <row r="58" spans="1:6" ht="30" customHeight="1" x14ac:dyDescent="0.25">
      <c r="A58" s="65"/>
      <c r="B58" s="50" t="s">
        <v>162</v>
      </c>
      <c r="C58" s="4" t="s">
        <v>52</v>
      </c>
      <c r="D58" s="5" t="s">
        <v>48</v>
      </c>
      <c r="E58" s="6" t="e">
        <f>SUM(#REF!*-#REF!)+#REF!</f>
        <v>#REF!</v>
      </c>
      <c r="F58" s="51" t="e">
        <f>ProductPriceList[[#This Row],[Discount Prices]]/24</f>
        <v>#REF!</v>
      </c>
    </row>
    <row r="59" spans="1:6" ht="30" customHeight="1" x14ac:dyDescent="0.25">
      <c r="A59" s="65"/>
      <c r="B59" s="50" t="s">
        <v>190</v>
      </c>
      <c r="C59" s="4" t="s">
        <v>191</v>
      </c>
      <c r="D59" s="7" t="s">
        <v>192</v>
      </c>
      <c r="E59" s="6" t="e">
        <f>SUM(#REF!*-#REF!)+#REF!</f>
        <v>#REF!</v>
      </c>
      <c r="F59" s="51" t="e">
        <f>ProductPriceList[[#This Row],[Discount Prices]]/6</f>
        <v>#REF!</v>
      </c>
    </row>
    <row r="60" spans="1:6" ht="30" customHeight="1" x14ac:dyDescent="0.3">
      <c r="A60" s="65"/>
      <c r="B60" s="40" t="s">
        <v>53</v>
      </c>
      <c r="C60" s="18" t="s">
        <v>0</v>
      </c>
      <c r="D60" s="19" t="s">
        <v>1</v>
      </c>
      <c r="E60" s="19" t="s">
        <v>2</v>
      </c>
      <c r="F60" s="41" t="s">
        <v>3</v>
      </c>
    </row>
    <row r="61" spans="1:6" ht="30" customHeight="1" x14ac:dyDescent="0.25">
      <c r="A61" s="65"/>
      <c r="B61" s="72" t="s">
        <v>385</v>
      </c>
      <c r="C61" s="31" t="s">
        <v>386</v>
      </c>
      <c r="D61" s="7" t="s">
        <v>6</v>
      </c>
      <c r="E61" s="8" t="e">
        <f>SUM(#REF!*-#REF!)+#REF!</f>
        <v>#REF!</v>
      </c>
      <c r="F61" s="62" t="e">
        <f>ProductPriceList[[#This Row],[Discount Prices]]/24</f>
        <v>#REF!</v>
      </c>
    </row>
    <row r="62" spans="1:6" ht="30" customHeight="1" x14ac:dyDescent="0.25">
      <c r="A62" s="65"/>
      <c r="B62" s="50" t="s">
        <v>54</v>
      </c>
      <c r="C62" s="4" t="s">
        <v>55</v>
      </c>
      <c r="D62" s="5" t="s">
        <v>6</v>
      </c>
      <c r="E62" s="8" t="e">
        <f>SUM(#REF!*-#REF!)+#REF!</f>
        <v>#REF!</v>
      </c>
      <c r="F62" s="51" t="e">
        <f>ProductPriceList[[#This Row],[Discount Prices]]/24</f>
        <v>#REF!</v>
      </c>
    </row>
    <row r="63" spans="1:6" ht="30" customHeight="1" x14ac:dyDescent="0.25">
      <c r="A63" s="65"/>
      <c r="B63" s="50" t="s">
        <v>56</v>
      </c>
      <c r="C63" s="4" t="s">
        <v>57</v>
      </c>
      <c r="D63" s="5" t="s">
        <v>6</v>
      </c>
      <c r="E63" s="8" t="e">
        <f>SUM(#REF!*-#REF!)+#REF!</f>
        <v>#REF!</v>
      </c>
      <c r="F63" s="51" t="e">
        <f>ProductPriceList[[#This Row],[Discount Prices]]/24</f>
        <v>#REF!</v>
      </c>
    </row>
    <row r="64" spans="1:6" ht="30" customHeight="1" x14ac:dyDescent="0.25">
      <c r="A64" s="65"/>
      <c r="B64" s="50" t="s">
        <v>58</v>
      </c>
      <c r="C64" s="4" t="s">
        <v>59</v>
      </c>
      <c r="D64" s="5" t="s">
        <v>6</v>
      </c>
      <c r="E64" s="8" t="e">
        <f>SUM(#REF!*-#REF!)+#REF!</f>
        <v>#REF!</v>
      </c>
      <c r="F64" s="51" t="e">
        <f>ProductPriceList[[#This Row],[Discount Prices]]/24</f>
        <v>#REF!</v>
      </c>
    </row>
    <row r="65" spans="1:6" ht="30" customHeight="1" x14ac:dyDescent="0.25">
      <c r="A65" s="65"/>
      <c r="B65" s="50" t="s">
        <v>60</v>
      </c>
      <c r="C65" s="4" t="s">
        <v>61</v>
      </c>
      <c r="D65" s="5" t="s">
        <v>6</v>
      </c>
      <c r="E65" s="8" t="e">
        <f>SUM(#REF!*-#REF!)+#REF!</f>
        <v>#REF!</v>
      </c>
      <c r="F65" s="51" t="e">
        <f>ProductPriceList[[#This Row],[Discount Prices]]/24</f>
        <v>#REF!</v>
      </c>
    </row>
    <row r="66" spans="1:6" ht="30" customHeight="1" x14ac:dyDescent="0.25">
      <c r="A66" s="65"/>
      <c r="B66" s="50" t="s">
        <v>62</v>
      </c>
      <c r="C66" s="4" t="s">
        <v>63</v>
      </c>
      <c r="D66" s="5" t="s">
        <v>6</v>
      </c>
      <c r="E66" s="8" t="e">
        <f>SUM(#REF!*-#REF!)+#REF!</f>
        <v>#REF!</v>
      </c>
      <c r="F66" s="51" t="e">
        <f>ProductPriceList[[#This Row],[Discount Prices]]/24</f>
        <v>#REF!</v>
      </c>
    </row>
    <row r="67" spans="1:6" ht="30" customHeight="1" x14ac:dyDescent="0.25">
      <c r="A67" s="65"/>
      <c r="B67" s="50" t="s">
        <v>70</v>
      </c>
      <c r="C67" s="4" t="s">
        <v>64</v>
      </c>
      <c r="D67" s="5" t="s">
        <v>6</v>
      </c>
      <c r="E67" s="8" t="e">
        <f>SUM(#REF!*-#REF!)+#REF!</f>
        <v>#REF!</v>
      </c>
      <c r="F67" s="51" t="e">
        <f>ProductPriceList[[#This Row],[Discount Prices]]/24</f>
        <v>#REF!</v>
      </c>
    </row>
    <row r="68" spans="1:6" ht="30" customHeight="1" x14ac:dyDescent="0.25">
      <c r="A68" s="65"/>
      <c r="B68" s="60" t="s">
        <v>392</v>
      </c>
      <c r="C68" s="4" t="s">
        <v>393</v>
      </c>
      <c r="D68" s="7" t="s">
        <v>6</v>
      </c>
      <c r="E68" s="8" t="e">
        <f>SUM(#REF!*-#REF!)+#REF!</f>
        <v>#REF!</v>
      </c>
      <c r="F68" s="61" t="e">
        <f>ProductPriceList[[#This Row],[Discount Prices]]/24</f>
        <v>#REF!</v>
      </c>
    </row>
    <row r="69" spans="1:6" ht="30" customHeight="1" x14ac:dyDescent="0.25">
      <c r="A69" s="65"/>
      <c r="B69" s="50" t="s">
        <v>71</v>
      </c>
      <c r="C69" s="4" t="s">
        <v>65</v>
      </c>
      <c r="D69" s="5" t="s">
        <v>6</v>
      </c>
      <c r="E69" s="8" t="e">
        <f>SUM(#REF!*-#REF!)+#REF!</f>
        <v>#REF!</v>
      </c>
      <c r="F69" s="51" t="e">
        <f>ProductPriceList[[#This Row],[Discount Prices]]/24</f>
        <v>#REF!</v>
      </c>
    </row>
    <row r="70" spans="1:6" ht="30" customHeight="1" x14ac:dyDescent="0.25">
      <c r="A70" s="65"/>
      <c r="B70" s="60" t="s">
        <v>390</v>
      </c>
      <c r="C70" s="4" t="s">
        <v>391</v>
      </c>
      <c r="D70" s="7" t="s">
        <v>6</v>
      </c>
      <c r="E70" s="8" t="e">
        <f>SUM(#REF!*-#REF!)+#REF!</f>
        <v>#REF!</v>
      </c>
      <c r="F70" s="61" t="e">
        <f>ProductPriceList[[#This Row],[Discount Prices]]/24</f>
        <v>#REF!</v>
      </c>
    </row>
    <row r="71" spans="1:6" ht="30" customHeight="1" x14ac:dyDescent="0.25">
      <c r="A71" s="65"/>
      <c r="B71" s="60" t="s">
        <v>278</v>
      </c>
      <c r="C71" s="4" t="s">
        <v>279</v>
      </c>
      <c r="D71" s="5" t="s">
        <v>6</v>
      </c>
      <c r="E71" s="8" t="e">
        <f>SUM(#REF!*-#REF!)+#REF!</f>
        <v>#REF!</v>
      </c>
      <c r="F71" s="61" t="e">
        <f>ProductPriceList[[#This Row],[Discount Prices]]/24</f>
        <v>#REF!</v>
      </c>
    </row>
    <row r="72" spans="1:6" ht="30" customHeight="1" x14ac:dyDescent="0.25">
      <c r="A72" s="65"/>
      <c r="B72" s="50" t="s">
        <v>72</v>
      </c>
      <c r="C72" s="4" t="s">
        <v>66</v>
      </c>
      <c r="D72" s="5" t="s">
        <v>6</v>
      </c>
      <c r="E72" s="8" t="e">
        <f>SUM(#REF!*-#REF!)+#REF!</f>
        <v>#REF!</v>
      </c>
      <c r="F72" s="51" t="e">
        <f>ProductPriceList[[#This Row],[Discount Prices]]/24</f>
        <v>#REF!</v>
      </c>
    </row>
    <row r="73" spans="1:6" ht="30" customHeight="1" x14ac:dyDescent="0.25">
      <c r="A73" s="65"/>
      <c r="B73" s="50" t="s">
        <v>73</v>
      </c>
      <c r="C73" s="4" t="s">
        <v>67</v>
      </c>
      <c r="D73" s="5" t="s">
        <v>6</v>
      </c>
      <c r="E73" s="8" t="e">
        <f>SUM(#REF!*-#REF!)+#REF!</f>
        <v>#REF!</v>
      </c>
      <c r="F73" s="51" t="e">
        <f>ProductPriceList[[#This Row],[Discount Prices]]/24</f>
        <v>#REF!</v>
      </c>
    </row>
    <row r="74" spans="1:6" ht="30" customHeight="1" x14ac:dyDescent="0.25">
      <c r="A74" s="65"/>
      <c r="B74" s="50" t="s">
        <v>74</v>
      </c>
      <c r="C74" s="4" t="s">
        <v>68</v>
      </c>
      <c r="D74" s="5" t="s">
        <v>6</v>
      </c>
      <c r="E74" s="8" t="e">
        <f>SUM(#REF!*-#REF!)+#REF!</f>
        <v>#REF!</v>
      </c>
      <c r="F74" s="51" t="e">
        <f>ProductPriceList[[#This Row],[Discount Prices]]/24</f>
        <v>#REF!</v>
      </c>
    </row>
    <row r="75" spans="1:6" ht="30" customHeight="1" x14ac:dyDescent="0.25">
      <c r="A75" s="65"/>
      <c r="B75" s="50" t="s">
        <v>75</v>
      </c>
      <c r="C75" s="4" t="s">
        <v>69</v>
      </c>
      <c r="D75" s="5" t="s">
        <v>6</v>
      </c>
      <c r="E75" s="8" t="e">
        <f>SUM(#REF!*-#REF!)+#REF!</f>
        <v>#REF!</v>
      </c>
      <c r="F75" s="51" t="e">
        <f>ProductPriceList[[#This Row],[Discount Prices]]/24</f>
        <v>#REF!</v>
      </c>
    </row>
    <row r="76" spans="1:6" ht="30" customHeight="1" x14ac:dyDescent="0.25">
      <c r="A76" s="65"/>
      <c r="B76" s="60" t="s">
        <v>291</v>
      </c>
      <c r="C76" s="4" t="s">
        <v>292</v>
      </c>
      <c r="D76" s="7" t="s">
        <v>6</v>
      </c>
      <c r="E76" s="8" t="e">
        <f>SUM(#REF!*-#REF!)+#REF!</f>
        <v>#REF!</v>
      </c>
      <c r="F76" s="51" t="e">
        <f>ProductPriceList[[#This Row],[Discount Prices]]/24</f>
        <v>#REF!</v>
      </c>
    </row>
    <row r="77" spans="1:6" ht="30" customHeight="1" x14ac:dyDescent="0.25">
      <c r="A77" s="65"/>
      <c r="B77" s="50" t="s">
        <v>193</v>
      </c>
      <c r="C77" s="4" t="s">
        <v>194</v>
      </c>
      <c r="D77" s="7" t="s">
        <v>6</v>
      </c>
      <c r="E77" s="8" t="e">
        <f>SUM(#REF!*-#REF!)+#REF!</f>
        <v>#REF!</v>
      </c>
      <c r="F77" s="51" t="e">
        <f>ProductPriceList[[#This Row],[Discount Prices]]/24</f>
        <v>#REF!</v>
      </c>
    </row>
    <row r="78" spans="1:6" ht="30" customHeight="1" x14ac:dyDescent="0.25">
      <c r="A78" s="65"/>
      <c r="B78" s="60" t="s">
        <v>408</v>
      </c>
      <c r="C78" s="4" t="s">
        <v>409</v>
      </c>
      <c r="D78" s="7" t="s">
        <v>6</v>
      </c>
      <c r="E78" s="8" t="e">
        <f>SUM(#REF!*-#REF!)+#REF!</f>
        <v>#REF!</v>
      </c>
      <c r="F78" s="61" t="e">
        <f>ProductPriceList[[#This Row],[Discount Prices]]/24</f>
        <v>#REF!</v>
      </c>
    </row>
    <row r="79" spans="1:6" ht="30" customHeight="1" x14ac:dyDescent="0.25">
      <c r="A79" s="65"/>
      <c r="B79" s="60" t="s">
        <v>356</v>
      </c>
      <c r="C79" s="4" t="s">
        <v>357</v>
      </c>
      <c r="D79" s="7" t="s">
        <v>6</v>
      </c>
      <c r="E79" s="8" t="e">
        <f>SUM(#REF!*-#REF!)+#REF!</f>
        <v>#REF!</v>
      </c>
      <c r="F79" s="61" t="e">
        <f>ProductPriceList[[#This Row],[Discount Prices]]/24</f>
        <v>#REF!</v>
      </c>
    </row>
    <row r="80" spans="1:6" ht="30" customHeight="1" x14ac:dyDescent="0.3">
      <c r="A80" s="65"/>
      <c r="B80" s="40" t="s">
        <v>240</v>
      </c>
      <c r="C80" s="18" t="s">
        <v>0</v>
      </c>
      <c r="D80" s="19" t="s">
        <v>1</v>
      </c>
      <c r="E80" s="19" t="s">
        <v>2</v>
      </c>
      <c r="F80" s="41" t="s">
        <v>3</v>
      </c>
    </row>
    <row r="81" spans="1:6" ht="30" customHeight="1" x14ac:dyDescent="0.25">
      <c r="A81" s="65"/>
      <c r="B81" s="50" t="s">
        <v>241</v>
      </c>
      <c r="C81" s="4" t="s">
        <v>242</v>
      </c>
      <c r="D81" s="7" t="s">
        <v>243</v>
      </c>
      <c r="E81" s="8" t="e">
        <f>SUM(#REF!*-#REF!)+#REF!</f>
        <v>#REF!</v>
      </c>
      <c r="F81" s="51" t="e">
        <f>ProductPriceList[[#This Row],[Discount Prices]]/24</f>
        <v>#REF!</v>
      </c>
    </row>
    <row r="82" spans="1:6" ht="30" customHeight="1" x14ac:dyDescent="0.25">
      <c r="A82" s="65"/>
      <c r="B82" s="50" t="s">
        <v>244</v>
      </c>
      <c r="C82" s="4" t="s">
        <v>245</v>
      </c>
      <c r="D82" s="7" t="s">
        <v>243</v>
      </c>
      <c r="E82" s="8" t="e">
        <f>SUM(#REF!*-#REF!)+#REF!</f>
        <v>#REF!</v>
      </c>
      <c r="F82" s="51" t="e">
        <f>ProductPriceList[[#This Row],[Discount Prices]]/24</f>
        <v>#REF!</v>
      </c>
    </row>
    <row r="83" spans="1:6" ht="30" customHeight="1" x14ac:dyDescent="0.25">
      <c r="A83" s="65"/>
      <c r="B83" s="50" t="s">
        <v>246</v>
      </c>
      <c r="C83" s="4" t="s">
        <v>247</v>
      </c>
      <c r="D83" s="7" t="s">
        <v>243</v>
      </c>
      <c r="E83" s="8" t="e">
        <f>SUM(#REF!*-#REF!)+#REF!</f>
        <v>#REF!</v>
      </c>
      <c r="F83" s="51" t="e">
        <f>ProductPriceList[[#This Row],[Discount Prices]]/24</f>
        <v>#REF!</v>
      </c>
    </row>
    <row r="84" spans="1:6" ht="30" customHeight="1" x14ac:dyDescent="0.25">
      <c r="A84" s="65"/>
      <c r="B84" s="50" t="s">
        <v>248</v>
      </c>
      <c r="C84" s="4" t="s">
        <v>249</v>
      </c>
      <c r="D84" s="7" t="s">
        <v>243</v>
      </c>
      <c r="E84" s="8" t="e">
        <f>SUM(#REF!*-#REF!)+#REF!</f>
        <v>#REF!</v>
      </c>
      <c r="F84" s="51" t="e">
        <f>ProductPriceList[[#This Row],[Discount Prices]]/24</f>
        <v>#REF!</v>
      </c>
    </row>
    <row r="85" spans="1:6" ht="30" customHeight="1" x14ac:dyDescent="0.3">
      <c r="A85" s="65"/>
      <c r="B85" s="40" t="s">
        <v>307</v>
      </c>
      <c r="C85" s="18" t="s">
        <v>0</v>
      </c>
      <c r="D85" s="19" t="s">
        <v>1</v>
      </c>
      <c r="E85" s="19" t="s">
        <v>2</v>
      </c>
      <c r="F85" s="41" t="s">
        <v>3</v>
      </c>
    </row>
    <row r="86" spans="1:6" ht="30" customHeight="1" x14ac:dyDescent="0.25">
      <c r="A86" s="65"/>
      <c r="B86" s="60" t="s">
        <v>78</v>
      </c>
      <c r="C86" s="4" t="s">
        <v>76</v>
      </c>
      <c r="D86" s="5" t="s">
        <v>305</v>
      </c>
      <c r="E86" s="6" t="e">
        <f>SUM(#REF!*-#REF!)+#REF!</f>
        <v>#REF!</v>
      </c>
      <c r="F86" s="61" t="e">
        <f>ProductPriceList[[#This Row],[Discount Prices]]/24</f>
        <v>#REF!</v>
      </c>
    </row>
    <row r="87" spans="1:6" ht="30" customHeight="1" x14ac:dyDescent="0.25">
      <c r="A87" s="65"/>
      <c r="B87" s="60" t="s">
        <v>287</v>
      </c>
      <c r="C87" s="4" t="s">
        <v>288</v>
      </c>
      <c r="D87" s="5" t="s">
        <v>305</v>
      </c>
      <c r="E87" s="6" t="e">
        <f>SUM(#REF!*-#REF!)+#REF!</f>
        <v>#REF!</v>
      </c>
      <c r="F87" s="61" t="e">
        <f>ProductPriceList[[#This Row],[Discount Prices]]/24</f>
        <v>#REF!</v>
      </c>
    </row>
    <row r="88" spans="1:6" ht="30" customHeight="1" x14ac:dyDescent="0.25">
      <c r="A88" s="65"/>
      <c r="B88" s="50" t="s">
        <v>79</v>
      </c>
      <c r="C88" s="4" t="s">
        <v>77</v>
      </c>
      <c r="D88" s="5" t="s">
        <v>305</v>
      </c>
      <c r="E88" s="6" t="e">
        <f>SUM(#REF!*-#REF!)+#REF!</f>
        <v>#REF!</v>
      </c>
      <c r="F88" s="61" t="e">
        <f>ProductPriceList[[#This Row],[Discount Prices]]/24</f>
        <v>#REF!</v>
      </c>
    </row>
    <row r="89" spans="1:6" ht="30" customHeight="1" x14ac:dyDescent="0.25">
      <c r="A89" s="65"/>
      <c r="B89" s="60" t="s">
        <v>289</v>
      </c>
      <c r="C89" s="4" t="s">
        <v>290</v>
      </c>
      <c r="D89" s="5" t="s">
        <v>305</v>
      </c>
      <c r="E89" s="6" t="e">
        <f>SUM(#REF!*-#REF!)+#REF!</f>
        <v>#REF!</v>
      </c>
      <c r="F89" s="61" t="e">
        <f>ProductPriceList[[#This Row],[Discount Prices]]/24</f>
        <v>#REF!</v>
      </c>
    </row>
    <row r="90" spans="1:6" s="17" customFormat="1" ht="30" customHeight="1" x14ac:dyDescent="0.25">
      <c r="A90" s="65"/>
      <c r="B90" s="60" t="s">
        <v>308</v>
      </c>
      <c r="C90" s="4" t="s">
        <v>355</v>
      </c>
      <c r="D90" s="7" t="s">
        <v>306</v>
      </c>
      <c r="E90" s="6" t="e">
        <f>SUM(#REF!*-#REF!)+#REF!</f>
        <v>#REF!</v>
      </c>
      <c r="F90" s="61" t="e">
        <f>ProductPriceList[[#This Row],[Discount Prices]]/24</f>
        <v>#REF!</v>
      </c>
    </row>
    <row r="91" spans="1:6" s="17" customFormat="1" ht="30" customHeight="1" x14ac:dyDescent="0.25">
      <c r="A91" s="65"/>
      <c r="B91" s="60" t="s">
        <v>404</v>
      </c>
      <c r="C91" s="4" t="s">
        <v>403</v>
      </c>
      <c r="D91" s="7" t="s">
        <v>405</v>
      </c>
      <c r="E91" s="6" t="e">
        <f>SUM(#REF!*-#REF!)+#REF!</f>
        <v>#REF!</v>
      </c>
      <c r="F91" s="61" t="e">
        <f>ProductPriceList[[#This Row],[Discount Prices]]/24</f>
        <v>#REF!</v>
      </c>
    </row>
    <row r="92" spans="1:6" s="17" customFormat="1" ht="30" customHeight="1" x14ac:dyDescent="0.25">
      <c r="A92" s="65"/>
      <c r="B92" s="60" t="s">
        <v>387</v>
      </c>
      <c r="C92" s="4" t="s">
        <v>388</v>
      </c>
      <c r="D92" s="7" t="s">
        <v>389</v>
      </c>
      <c r="E92" s="8" t="e">
        <f>SUM(#REF!*-#REF!)+#REF!</f>
        <v>#REF!</v>
      </c>
      <c r="F92" s="61" t="e">
        <f>ProductPriceList[[#This Row],[Discount Prices]]/24</f>
        <v>#REF!</v>
      </c>
    </row>
    <row r="93" spans="1:6" s="17" customFormat="1" ht="30" customHeight="1" x14ac:dyDescent="0.3">
      <c r="A93" s="65"/>
      <c r="B93" s="40" t="s">
        <v>369</v>
      </c>
      <c r="C93" s="18" t="s">
        <v>0</v>
      </c>
      <c r="D93" s="19" t="s">
        <v>1</v>
      </c>
      <c r="E93" s="19" t="s">
        <v>2</v>
      </c>
      <c r="F93" s="41" t="s">
        <v>3</v>
      </c>
    </row>
    <row r="94" spans="1:6" s="17" customFormat="1" ht="30" customHeight="1" x14ac:dyDescent="0.25">
      <c r="A94" s="65"/>
      <c r="B94" s="60" t="s">
        <v>370</v>
      </c>
      <c r="C94" s="4" t="s">
        <v>379</v>
      </c>
      <c r="D94" s="7" t="s">
        <v>380</v>
      </c>
      <c r="E94" s="8" t="e">
        <f>SUM(#REF!*-#REF!)+#REF!</f>
        <v>#REF!</v>
      </c>
      <c r="F94" s="61" t="e">
        <f>ProductPriceList[[#This Row],[Discount Prices]]/24</f>
        <v>#REF!</v>
      </c>
    </row>
    <row r="95" spans="1:6" ht="30" customHeight="1" x14ac:dyDescent="0.3">
      <c r="A95" s="65"/>
      <c r="B95" s="40" t="s">
        <v>80</v>
      </c>
      <c r="C95" s="18" t="s">
        <v>0</v>
      </c>
      <c r="D95" s="19" t="s">
        <v>1</v>
      </c>
      <c r="E95" s="19" t="s">
        <v>2</v>
      </c>
      <c r="F95" s="41" t="s">
        <v>3</v>
      </c>
    </row>
    <row r="96" spans="1:6" ht="30" customHeight="1" x14ac:dyDescent="0.25">
      <c r="A96" s="65"/>
      <c r="B96" s="50" t="s">
        <v>205</v>
      </c>
      <c r="C96" s="4" t="s">
        <v>206</v>
      </c>
      <c r="D96" s="5">
        <v>12</v>
      </c>
      <c r="E96" s="6" t="e">
        <f>SUM(#REF!*-#REF!)+#REF!</f>
        <v>#REF!</v>
      </c>
      <c r="F96" s="51" t="e">
        <f>ProductPriceList[[#This Row],[Discount Prices]]/12</f>
        <v>#REF!</v>
      </c>
    </row>
    <row r="97" spans="1:6" ht="30" customHeight="1" x14ac:dyDescent="0.25">
      <c r="A97" s="65"/>
      <c r="B97" s="50" t="s">
        <v>84</v>
      </c>
      <c r="C97" s="4" t="s">
        <v>81</v>
      </c>
      <c r="D97" s="5">
        <v>12</v>
      </c>
      <c r="E97" s="6" t="e">
        <f>SUM(#REF!*-#REF!)+#REF!</f>
        <v>#REF!</v>
      </c>
      <c r="F97" s="51" t="e">
        <f>ProductPriceList[[#This Row],[Discount Prices]]/12</f>
        <v>#REF!</v>
      </c>
    </row>
    <row r="98" spans="1:6" ht="30" customHeight="1" x14ac:dyDescent="0.25">
      <c r="A98" s="65"/>
      <c r="B98" s="60" t="s">
        <v>406</v>
      </c>
      <c r="C98" s="4" t="s">
        <v>407</v>
      </c>
      <c r="D98" s="7">
        <v>12</v>
      </c>
      <c r="E98" s="8" t="e">
        <f>SUM(#REF!*-#REF!)+#REF!</f>
        <v>#REF!</v>
      </c>
      <c r="F98" s="61" t="e">
        <f>ProductPriceList[[#This Row],[Discount Prices]]/12</f>
        <v>#REF!</v>
      </c>
    </row>
    <row r="99" spans="1:6" ht="30" customHeight="1" x14ac:dyDescent="0.25">
      <c r="A99" s="65"/>
      <c r="B99" s="50" t="s">
        <v>85</v>
      </c>
      <c r="C99" s="4" t="s">
        <v>82</v>
      </c>
      <c r="D99" s="5">
        <v>12</v>
      </c>
      <c r="E99" s="6" t="e">
        <f>SUM(#REF!*-#REF!)+#REF!</f>
        <v>#REF!</v>
      </c>
      <c r="F99" s="51" t="e">
        <f>ProductPriceList[[#This Row],[Discount Prices]]/12</f>
        <v>#REF!</v>
      </c>
    </row>
    <row r="100" spans="1:6" ht="30" customHeight="1" x14ac:dyDescent="0.25">
      <c r="A100" s="65"/>
      <c r="B100" s="50" t="s">
        <v>86</v>
      </c>
      <c r="C100" s="4" t="s">
        <v>83</v>
      </c>
      <c r="D100" s="5">
        <v>12</v>
      </c>
      <c r="E100" s="6" t="e">
        <f>SUM(#REF!*-#REF!)+#REF!</f>
        <v>#REF!</v>
      </c>
      <c r="F100" s="51" t="e">
        <f>ProductPriceList[[#This Row],[Discount Prices]]/12</f>
        <v>#REF!</v>
      </c>
    </row>
    <row r="101" spans="1:6" ht="30" customHeight="1" x14ac:dyDescent="0.3">
      <c r="A101" s="65"/>
      <c r="B101" s="40" t="s">
        <v>87</v>
      </c>
      <c r="C101" s="18" t="s">
        <v>0</v>
      </c>
      <c r="D101" s="19" t="s">
        <v>1</v>
      </c>
      <c r="E101" s="19" t="s">
        <v>2</v>
      </c>
      <c r="F101" s="41" t="s">
        <v>3</v>
      </c>
    </row>
    <row r="102" spans="1:6" ht="30" customHeight="1" x14ac:dyDescent="0.25">
      <c r="A102" s="65"/>
      <c r="B102" s="50" t="s">
        <v>89</v>
      </c>
      <c r="C102" s="4" t="s">
        <v>88</v>
      </c>
      <c r="D102" s="5">
        <v>48</v>
      </c>
      <c r="E102" s="6" t="e">
        <f>SUM(#REF!*-#REF!)+#REF!</f>
        <v>#REF!</v>
      </c>
      <c r="F102" s="51" t="e">
        <f>ProductPriceList[[#This Row],[Discount Prices]]/48</f>
        <v>#REF!</v>
      </c>
    </row>
    <row r="103" spans="1:6" ht="30" customHeight="1" x14ac:dyDescent="0.3">
      <c r="A103" s="65"/>
      <c r="B103" s="40" t="s">
        <v>374</v>
      </c>
      <c r="C103" s="18" t="s">
        <v>0</v>
      </c>
      <c r="D103" s="19" t="s">
        <v>1</v>
      </c>
      <c r="E103" s="19" t="s">
        <v>2</v>
      </c>
      <c r="F103" s="41" t="s">
        <v>3</v>
      </c>
    </row>
    <row r="104" spans="1:6" ht="30" customHeight="1" x14ac:dyDescent="0.25">
      <c r="A104" s="65"/>
      <c r="B104" s="50" t="s">
        <v>90</v>
      </c>
      <c r="C104" s="4" t="s">
        <v>91</v>
      </c>
      <c r="D104" s="5" t="s">
        <v>96</v>
      </c>
      <c r="E104" s="6" t="e">
        <f>SUM(#REF!*-#REF!)+#REF!</f>
        <v>#REF!</v>
      </c>
      <c r="F104" s="51" t="e">
        <f>ProductPriceList[[#This Row],[Discount Prices]]/12</f>
        <v>#REF!</v>
      </c>
    </row>
    <row r="105" spans="1:6" ht="30" customHeight="1" x14ac:dyDescent="0.25">
      <c r="A105" s="65"/>
      <c r="B105" s="50" t="s">
        <v>92</v>
      </c>
      <c r="C105" s="4" t="s">
        <v>93</v>
      </c>
      <c r="D105" s="5" t="s">
        <v>96</v>
      </c>
      <c r="E105" s="6" t="e">
        <f>SUM(#REF!*-#REF!)+#REF!</f>
        <v>#REF!</v>
      </c>
      <c r="F105" s="51" t="e">
        <f>ProductPriceList[[#This Row],[Discount Prices]]/12</f>
        <v>#REF!</v>
      </c>
    </row>
    <row r="106" spans="1:6" ht="30" customHeight="1" x14ac:dyDescent="0.25">
      <c r="A106" s="65"/>
      <c r="B106" s="50" t="s">
        <v>94</v>
      </c>
      <c r="C106" s="9" t="s">
        <v>95</v>
      </c>
      <c r="D106" s="5" t="s">
        <v>96</v>
      </c>
      <c r="E106" s="6" t="e">
        <f>SUM(#REF!*-#REF!)+#REF!</f>
        <v>#REF!</v>
      </c>
      <c r="F106" s="51" t="e">
        <f>ProductPriceList[[#This Row],[Discount Prices]]/12</f>
        <v>#REF!</v>
      </c>
    </row>
    <row r="107" spans="1:6" ht="30" customHeight="1" x14ac:dyDescent="0.25">
      <c r="A107" s="65"/>
      <c r="B107" s="50" t="s">
        <v>236</v>
      </c>
      <c r="C107" s="4" t="s">
        <v>237</v>
      </c>
      <c r="D107" s="5" t="s">
        <v>96</v>
      </c>
      <c r="E107" s="6" t="e">
        <f>SUM(#REF!*-#REF!)+#REF!</f>
        <v>#REF!</v>
      </c>
      <c r="F107" s="51" t="e">
        <f>ProductPriceList[[#This Row],[Discount Prices]]/12</f>
        <v>#REF!</v>
      </c>
    </row>
    <row r="108" spans="1:6" ht="30" customHeight="1" x14ac:dyDescent="0.25">
      <c r="A108" s="65"/>
      <c r="B108" s="50" t="s">
        <v>181</v>
      </c>
      <c r="C108" s="4" t="s">
        <v>182</v>
      </c>
      <c r="D108" s="7" t="s">
        <v>96</v>
      </c>
      <c r="E108" s="6" t="e">
        <f>SUM(#REF!*-#REF!)+#REF!</f>
        <v>#REF!</v>
      </c>
      <c r="F108" s="51" t="e">
        <f>ProductPriceList[[#This Row],[Discount Prices]]/12</f>
        <v>#REF!</v>
      </c>
    </row>
    <row r="109" spans="1:6" ht="30" customHeight="1" x14ac:dyDescent="0.25">
      <c r="A109" s="65"/>
      <c r="B109" s="50" t="s">
        <v>209</v>
      </c>
      <c r="C109" s="4" t="s">
        <v>210</v>
      </c>
      <c r="D109" s="5" t="s">
        <v>96</v>
      </c>
      <c r="E109" s="6" t="e">
        <f>SUM(#REF!*-#REF!)+#REF!</f>
        <v>#REF!</v>
      </c>
      <c r="F109" s="51" t="e">
        <f>ProductPriceList[[#This Row],[Discount Prices]]/12</f>
        <v>#REF!</v>
      </c>
    </row>
    <row r="110" spans="1:6" ht="30" customHeight="1" x14ac:dyDescent="0.3">
      <c r="A110" s="65"/>
      <c r="B110" s="40" t="s">
        <v>97</v>
      </c>
      <c r="C110" s="18" t="s">
        <v>0</v>
      </c>
      <c r="D110" s="19" t="s">
        <v>1</v>
      </c>
      <c r="E110" s="19" t="s">
        <v>2</v>
      </c>
      <c r="F110" s="41" t="s">
        <v>3</v>
      </c>
    </row>
    <row r="111" spans="1:6" ht="30" customHeight="1" x14ac:dyDescent="0.25">
      <c r="A111" s="65"/>
      <c r="B111" s="50" t="s">
        <v>98</v>
      </c>
      <c r="C111" s="4" t="s">
        <v>99</v>
      </c>
      <c r="D111" s="5" t="s">
        <v>100</v>
      </c>
      <c r="E111" s="6" t="e">
        <f>SUM(#REF!*-#REF!)+#REF!</f>
        <v>#REF!</v>
      </c>
      <c r="F111" s="51" t="e">
        <f>ProductPriceList[[#This Row],[Discount Prices]]/12</f>
        <v>#REF!</v>
      </c>
    </row>
    <row r="112" spans="1:6" ht="30" customHeight="1" x14ac:dyDescent="0.25">
      <c r="A112" s="65"/>
      <c r="B112" s="60" t="s">
        <v>366</v>
      </c>
      <c r="C112" s="4" t="s">
        <v>367</v>
      </c>
      <c r="D112" s="7" t="s">
        <v>368</v>
      </c>
      <c r="E112" s="6" t="e">
        <f>SUM(#REF!*-#REF!)+#REF!</f>
        <v>#REF!</v>
      </c>
      <c r="F112" s="51" t="e">
        <f>ProductPriceList[[#This Row],[Discount Prices]]/12</f>
        <v>#REF!</v>
      </c>
    </row>
    <row r="113" spans="1:9" ht="30" customHeight="1" x14ac:dyDescent="0.25">
      <c r="A113" s="65"/>
      <c r="B113" s="60" t="s">
        <v>375</v>
      </c>
      <c r="C113" s="4" t="s">
        <v>376</v>
      </c>
      <c r="D113" s="7" t="s">
        <v>368</v>
      </c>
      <c r="E113" s="8" t="e">
        <f>SUM(#REF!*-#REF!)+#REF!</f>
        <v>#REF!</v>
      </c>
      <c r="F113" s="51" t="e">
        <f>ProductPriceList[[#This Row],[Discount Prices]]/12</f>
        <v>#REF!</v>
      </c>
    </row>
    <row r="114" spans="1:9" ht="30" customHeight="1" x14ac:dyDescent="0.25">
      <c r="A114" s="65"/>
      <c r="B114" s="60" t="s">
        <v>377</v>
      </c>
      <c r="C114" s="4" t="s">
        <v>378</v>
      </c>
      <c r="D114" s="7" t="s">
        <v>368</v>
      </c>
      <c r="E114" s="8" t="e">
        <f>SUM(#REF!*-#REF!)+#REF!</f>
        <v>#REF!</v>
      </c>
      <c r="F114" s="51" t="e">
        <f>ProductPriceList[[#This Row],[Discount Prices]]/12</f>
        <v>#REF!</v>
      </c>
    </row>
    <row r="115" spans="1:9" ht="30" customHeight="1" x14ac:dyDescent="0.3">
      <c r="A115" s="65"/>
      <c r="B115" s="40" t="s">
        <v>381</v>
      </c>
      <c r="C115" s="18" t="s">
        <v>0</v>
      </c>
      <c r="D115" s="19" t="s">
        <v>1</v>
      </c>
      <c r="E115" s="19" t="s">
        <v>2</v>
      </c>
      <c r="F115" s="41" t="s">
        <v>3</v>
      </c>
    </row>
    <row r="116" spans="1:9" ht="30" customHeight="1" x14ac:dyDescent="0.25">
      <c r="A116" s="65"/>
      <c r="B116" s="60" t="s">
        <v>382</v>
      </c>
      <c r="C116" s="4" t="s">
        <v>383</v>
      </c>
      <c r="D116" s="7" t="s">
        <v>384</v>
      </c>
      <c r="E116" s="8" t="e">
        <f>SUM(#REF!*-#REF!)+#REF!</f>
        <v>#REF!</v>
      </c>
      <c r="F116" s="61" t="e">
        <f>ProductPriceList[[#This Row],[Discount Prices]]/1</f>
        <v>#REF!</v>
      </c>
    </row>
    <row r="117" spans="1:9" ht="30" customHeight="1" x14ac:dyDescent="0.3">
      <c r="A117" s="65"/>
      <c r="B117" s="40" t="s">
        <v>293</v>
      </c>
      <c r="C117" s="18" t="s">
        <v>0</v>
      </c>
      <c r="D117" s="19" t="s">
        <v>1</v>
      </c>
      <c r="E117" s="19" t="s">
        <v>2</v>
      </c>
      <c r="F117" s="41" t="s">
        <v>3</v>
      </c>
    </row>
    <row r="118" spans="1:9" ht="30" customHeight="1" x14ac:dyDescent="0.25">
      <c r="A118" s="65"/>
      <c r="B118" s="60" t="s">
        <v>294</v>
      </c>
      <c r="C118" s="4" t="s">
        <v>295</v>
      </c>
      <c r="D118" s="7" t="s">
        <v>188</v>
      </c>
      <c r="E118" s="8" t="e">
        <f>SUM(#REF!*-#REF!)+#REF!</f>
        <v>#REF!</v>
      </c>
      <c r="F118" s="61" t="e">
        <f>ProductPriceList[[#This Row],[Discount Prices]]/24</f>
        <v>#REF!</v>
      </c>
    </row>
    <row r="119" spans="1:9" ht="30" customHeight="1" x14ac:dyDescent="0.25">
      <c r="A119" s="65"/>
      <c r="B119" s="50" t="s">
        <v>296</v>
      </c>
      <c r="C119" s="4" t="s">
        <v>297</v>
      </c>
      <c r="D119" s="5" t="s">
        <v>188</v>
      </c>
      <c r="E119" s="6" t="e">
        <f>SUM(#REF!*-#REF!)+#REF!</f>
        <v>#REF!</v>
      </c>
      <c r="F119" s="51" t="e">
        <f>ProductPriceList[[#This Row],[Discount Prices]]/24</f>
        <v>#REF!</v>
      </c>
    </row>
    <row r="120" spans="1:9" ht="30" customHeight="1" x14ac:dyDescent="0.25">
      <c r="A120" s="65"/>
      <c r="B120" s="60" t="s">
        <v>299</v>
      </c>
      <c r="C120" s="4" t="s">
        <v>300</v>
      </c>
      <c r="D120" s="7" t="s">
        <v>188</v>
      </c>
      <c r="E120" s="8" t="e">
        <f>SUM(#REF!*-#REF!)+#REF!</f>
        <v>#REF!</v>
      </c>
      <c r="F120" s="51" t="e">
        <f>ProductPriceList[[#This Row],[Discount Prices]]/24</f>
        <v>#REF!</v>
      </c>
    </row>
    <row r="121" spans="1:9" ht="30" customHeight="1" x14ac:dyDescent="0.3">
      <c r="A121" s="65"/>
      <c r="B121" s="40" t="s">
        <v>253</v>
      </c>
      <c r="C121" s="18" t="s">
        <v>0</v>
      </c>
      <c r="D121" s="19" t="s">
        <v>1</v>
      </c>
      <c r="E121" s="19" t="s">
        <v>2</v>
      </c>
      <c r="F121" s="41" t="s">
        <v>3</v>
      </c>
      <c r="G121" s="37"/>
      <c r="H121" s="37"/>
      <c r="I121" s="37"/>
    </row>
    <row r="122" spans="1:9" ht="30" customHeight="1" x14ac:dyDescent="0.25">
      <c r="A122" s="65"/>
      <c r="B122" s="50" t="s">
        <v>254</v>
      </c>
      <c r="C122" s="4" t="s">
        <v>255</v>
      </c>
      <c r="D122" s="5" t="s">
        <v>256</v>
      </c>
      <c r="E122" s="6" t="e">
        <f>SUM(#REF!*-#REF!)+#REF!</f>
        <v>#REF!</v>
      </c>
      <c r="F122" s="51" t="e">
        <f>ProductPriceList[[#This Row],[Discount Prices]]/12</f>
        <v>#REF!</v>
      </c>
      <c r="G122" s="37"/>
      <c r="H122" s="37"/>
      <c r="I122" s="37"/>
    </row>
    <row r="123" spans="1:9" ht="30" customHeight="1" x14ac:dyDescent="0.3">
      <c r="A123" s="65"/>
      <c r="B123" s="40" t="s">
        <v>250</v>
      </c>
      <c r="C123" s="18" t="s">
        <v>0</v>
      </c>
      <c r="D123" s="19" t="s">
        <v>1</v>
      </c>
      <c r="E123" s="19" t="s">
        <v>2</v>
      </c>
      <c r="F123" s="41" t="s">
        <v>3</v>
      </c>
    </row>
    <row r="124" spans="1:9" ht="30" customHeight="1" x14ac:dyDescent="0.25">
      <c r="A124" s="65"/>
      <c r="B124" s="50" t="s">
        <v>252</v>
      </c>
      <c r="C124" s="4" t="s">
        <v>251</v>
      </c>
      <c r="D124" s="5" t="s">
        <v>96</v>
      </c>
      <c r="E124" s="6" t="e">
        <f>SUM(#REF!*-#REF!)+#REF!</f>
        <v>#REF!</v>
      </c>
      <c r="F124" s="51" t="e">
        <f>ProductPriceList[[#This Row],[Discount Prices]]/12</f>
        <v>#REF!</v>
      </c>
    </row>
    <row r="125" spans="1:9" ht="30" customHeight="1" x14ac:dyDescent="0.3">
      <c r="A125" s="65"/>
      <c r="B125" s="40" t="s">
        <v>105</v>
      </c>
      <c r="C125" s="18" t="s">
        <v>0</v>
      </c>
      <c r="D125" s="19" t="s">
        <v>1</v>
      </c>
      <c r="E125" s="19" t="s">
        <v>2</v>
      </c>
      <c r="F125" s="41" t="s">
        <v>3</v>
      </c>
    </row>
    <row r="126" spans="1:9" ht="30" customHeight="1" x14ac:dyDescent="0.25">
      <c r="A126" s="65"/>
      <c r="B126" s="50" t="s">
        <v>113</v>
      </c>
      <c r="C126" s="4" t="s">
        <v>106</v>
      </c>
      <c r="D126" s="5" t="s">
        <v>112</v>
      </c>
      <c r="E126" s="6" t="e">
        <f>SUM(#REF!*-#REF!)+#REF!</f>
        <v>#REF!</v>
      </c>
      <c r="F126" s="51" t="e">
        <f>ProductPriceList[[#This Row],[Discount Prices]]/24</f>
        <v>#REF!</v>
      </c>
    </row>
    <row r="127" spans="1:9" ht="30" customHeight="1" x14ac:dyDescent="0.25">
      <c r="A127" s="65"/>
      <c r="B127" s="50" t="s">
        <v>114</v>
      </c>
      <c r="C127" s="4" t="s">
        <v>107</v>
      </c>
      <c r="D127" s="5" t="s">
        <v>112</v>
      </c>
      <c r="E127" s="6" t="e">
        <f>SUM(#REF!*-#REF!)+#REF!</f>
        <v>#REF!</v>
      </c>
      <c r="F127" s="51" t="e">
        <f>ProductPriceList[[#This Row],[Discount Prices]]/24</f>
        <v>#REF!</v>
      </c>
    </row>
    <row r="128" spans="1:9" ht="30" customHeight="1" x14ac:dyDescent="0.25">
      <c r="A128" s="65"/>
      <c r="B128" s="50" t="s">
        <v>115</v>
      </c>
      <c r="C128" s="4" t="s">
        <v>108</v>
      </c>
      <c r="D128" s="5" t="s">
        <v>112</v>
      </c>
      <c r="E128" s="6" t="e">
        <f>SUM(#REF!*-#REF!)+#REF!</f>
        <v>#REF!</v>
      </c>
      <c r="F128" s="51" t="e">
        <f>ProductPriceList[[#This Row],[Discount Prices]]/24</f>
        <v>#REF!</v>
      </c>
    </row>
    <row r="129" spans="1:6" ht="30" customHeight="1" x14ac:dyDescent="0.25">
      <c r="A129" s="65"/>
      <c r="B129" s="50" t="s">
        <v>116</v>
      </c>
      <c r="C129" s="4" t="s">
        <v>109</v>
      </c>
      <c r="D129" s="5" t="s">
        <v>112</v>
      </c>
      <c r="E129" s="6" t="e">
        <f>SUM(#REF!*-#REF!)+#REF!</f>
        <v>#REF!</v>
      </c>
      <c r="F129" s="51" t="e">
        <f>ProductPriceList[[#This Row],[Discount Prices]]/24</f>
        <v>#REF!</v>
      </c>
    </row>
    <row r="130" spans="1:6" ht="30" customHeight="1" x14ac:dyDescent="0.25">
      <c r="A130" s="65"/>
      <c r="B130" s="50" t="s">
        <v>117</v>
      </c>
      <c r="C130" s="9" t="s">
        <v>110</v>
      </c>
      <c r="D130" s="5" t="s">
        <v>112</v>
      </c>
      <c r="E130" s="6" t="e">
        <f>SUM(#REF!*-#REF!)+#REF!</f>
        <v>#REF!</v>
      </c>
      <c r="F130" s="51" t="e">
        <f>ProductPriceList[[#This Row],[Discount Prices]]/24</f>
        <v>#REF!</v>
      </c>
    </row>
    <row r="131" spans="1:6" ht="30" customHeight="1" x14ac:dyDescent="0.25">
      <c r="A131" s="65"/>
      <c r="B131" s="50" t="s">
        <v>118</v>
      </c>
      <c r="C131" s="4" t="s">
        <v>111</v>
      </c>
      <c r="D131" s="5" t="s">
        <v>112</v>
      </c>
      <c r="E131" s="6" t="e">
        <f>SUM(#REF!*-#REF!)+#REF!</f>
        <v>#REF!</v>
      </c>
      <c r="F131" s="51" t="e">
        <f>ProductPriceList[[#This Row],[Discount Prices]]/24</f>
        <v>#REF!</v>
      </c>
    </row>
    <row r="132" spans="1:6" ht="30" customHeight="1" x14ac:dyDescent="0.3">
      <c r="A132" s="65"/>
      <c r="B132" s="40" t="s">
        <v>119</v>
      </c>
      <c r="C132" s="18" t="s">
        <v>0</v>
      </c>
      <c r="D132" s="19" t="s">
        <v>1</v>
      </c>
      <c r="E132" s="19" t="s">
        <v>2</v>
      </c>
      <c r="F132" s="41" t="s">
        <v>3</v>
      </c>
    </row>
    <row r="133" spans="1:6" ht="30" customHeight="1" x14ac:dyDescent="0.25">
      <c r="A133" s="65"/>
      <c r="B133" s="50" t="s">
        <v>163</v>
      </c>
      <c r="C133" s="4" t="s">
        <v>120</v>
      </c>
      <c r="D133" s="5" t="s">
        <v>6</v>
      </c>
      <c r="E133" s="6" t="e">
        <f>SUM(#REF!*-#REF!)+#REF!</f>
        <v>#REF!</v>
      </c>
      <c r="F133" s="51" t="e">
        <f>ProductPriceList[[#This Row],[Discount Prices]]/24</f>
        <v>#REF!</v>
      </c>
    </row>
    <row r="134" spans="1:6" ht="28.5" customHeight="1" x14ac:dyDescent="0.25">
      <c r="A134" s="65"/>
      <c r="B134" s="50" t="s">
        <v>164</v>
      </c>
      <c r="C134" s="4" t="s">
        <v>121</v>
      </c>
      <c r="D134" s="5" t="s">
        <v>6</v>
      </c>
      <c r="E134" s="6" t="e">
        <f>SUM(#REF!*-#REF!)+#REF!</f>
        <v>#REF!</v>
      </c>
      <c r="F134" s="51" t="e">
        <f>ProductPriceList[[#This Row],[Discount Prices]]/24</f>
        <v>#REF!</v>
      </c>
    </row>
    <row r="135" spans="1:6" ht="28.5" customHeight="1" x14ac:dyDescent="0.25">
      <c r="A135" s="65"/>
      <c r="B135" s="50" t="s">
        <v>399</v>
      </c>
      <c r="C135" s="4" t="s">
        <v>400</v>
      </c>
      <c r="D135" s="5" t="s">
        <v>6</v>
      </c>
      <c r="E135" s="6" t="e">
        <f>SUM(#REF!*-#REF!)+#REF!</f>
        <v>#REF!</v>
      </c>
      <c r="F135" s="51" t="e">
        <f>ProductPriceList[[#This Row],[Discount Prices]]/24</f>
        <v>#REF!</v>
      </c>
    </row>
    <row r="136" spans="1:6" ht="28.5" customHeight="1" x14ac:dyDescent="0.25">
      <c r="A136" s="65"/>
      <c r="B136" s="60" t="s">
        <v>401</v>
      </c>
      <c r="C136" s="4" t="s">
        <v>402</v>
      </c>
      <c r="D136" s="7" t="s">
        <v>6</v>
      </c>
      <c r="E136" s="8" t="e">
        <f>SUM(#REF!*-#REF!)+#REF!</f>
        <v>#REF!</v>
      </c>
      <c r="F136" s="61" t="e">
        <f>ProductPriceList[[#This Row],[Discount Prices]]/24</f>
        <v>#REF!</v>
      </c>
    </row>
    <row r="137" spans="1:6" ht="30" customHeight="1" x14ac:dyDescent="0.3">
      <c r="A137" s="65"/>
      <c r="B137" s="40" t="s">
        <v>122</v>
      </c>
      <c r="C137" s="18" t="s">
        <v>0</v>
      </c>
      <c r="D137" s="19" t="s">
        <v>1</v>
      </c>
      <c r="E137" s="19" t="s">
        <v>2</v>
      </c>
      <c r="F137" s="41" t="s">
        <v>3</v>
      </c>
    </row>
    <row r="138" spans="1:6" ht="30" customHeight="1" x14ac:dyDescent="0.25">
      <c r="A138" s="65"/>
      <c r="B138" s="50" t="s">
        <v>125</v>
      </c>
      <c r="C138" s="9" t="s">
        <v>123</v>
      </c>
      <c r="D138" s="5" t="s">
        <v>104</v>
      </c>
      <c r="E138" s="6" t="e">
        <f>SUM(#REF!*-#REF!)+#REF!</f>
        <v>#REF!</v>
      </c>
      <c r="F138" s="51" t="e">
        <f>ProductPriceList[[#This Row],[Discount Prices]]/12</f>
        <v>#REF!</v>
      </c>
    </row>
    <row r="139" spans="1:6" ht="30" customHeight="1" x14ac:dyDescent="0.25">
      <c r="A139" s="65"/>
      <c r="B139" s="60" t="s">
        <v>344</v>
      </c>
      <c r="C139" s="4" t="s">
        <v>345</v>
      </c>
      <c r="D139" s="7" t="s">
        <v>104</v>
      </c>
      <c r="E139" s="6" t="e">
        <f>SUM(#REF!*-#REF!)+#REF!</f>
        <v>#REF!</v>
      </c>
      <c r="F139" s="51" t="e">
        <f>ProductPriceList[[#This Row],[Discount Prices]]/12</f>
        <v>#REF!</v>
      </c>
    </row>
    <row r="140" spans="1:6" ht="30" customHeight="1" x14ac:dyDescent="0.25">
      <c r="A140" s="65"/>
      <c r="B140" s="50" t="s">
        <v>126</v>
      </c>
      <c r="C140" s="9" t="s">
        <v>124</v>
      </c>
      <c r="D140" s="5" t="s">
        <v>104</v>
      </c>
      <c r="E140" s="6" t="e">
        <f>SUM(#REF!*-#REF!)+#REF!</f>
        <v>#REF!</v>
      </c>
      <c r="F140" s="51" t="e">
        <f>ProductPriceList[[#This Row],[Discount Prices]]/12</f>
        <v>#REF!</v>
      </c>
    </row>
    <row r="141" spans="1:6" ht="30" customHeight="1" x14ac:dyDescent="0.3">
      <c r="A141" s="65"/>
      <c r="B141" s="40" t="s">
        <v>127</v>
      </c>
      <c r="C141" s="18" t="s">
        <v>0</v>
      </c>
      <c r="D141" s="19" t="s">
        <v>1</v>
      </c>
      <c r="E141" s="19" t="s">
        <v>2</v>
      </c>
      <c r="F141" s="41" t="s">
        <v>3</v>
      </c>
    </row>
    <row r="142" spans="1:6" ht="30" customHeight="1" x14ac:dyDescent="0.25">
      <c r="A142" s="65"/>
      <c r="B142" s="50" t="s">
        <v>133</v>
      </c>
      <c r="C142" s="9" t="s">
        <v>128</v>
      </c>
      <c r="D142" s="5" t="s">
        <v>6</v>
      </c>
      <c r="E142" s="6" t="e">
        <f>SUM(#REF!*-#REF!)+#REF!</f>
        <v>#REF!</v>
      </c>
      <c r="F142" s="51" t="e">
        <f>ProductPriceList[[#This Row],[Discount Prices]]/24</f>
        <v>#REF!</v>
      </c>
    </row>
    <row r="143" spans="1:6" ht="30" customHeight="1" x14ac:dyDescent="0.25">
      <c r="A143" s="65"/>
      <c r="B143" s="50" t="s">
        <v>165</v>
      </c>
      <c r="C143" s="4" t="s">
        <v>129</v>
      </c>
      <c r="D143" s="5" t="s">
        <v>6</v>
      </c>
      <c r="E143" s="6" t="e">
        <f>SUM(#REF!*-#REF!)+#REF!</f>
        <v>#REF!</v>
      </c>
      <c r="F143" s="51" t="e">
        <f>ProductPriceList[[#This Row],[Discount Prices]]/24</f>
        <v>#REF!</v>
      </c>
    </row>
    <row r="144" spans="1:6" ht="30" customHeight="1" x14ac:dyDescent="0.25">
      <c r="A144" s="65"/>
      <c r="B144" s="50" t="s">
        <v>134</v>
      </c>
      <c r="C144" s="4" t="s">
        <v>130</v>
      </c>
      <c r="D144" s="5" t="s">
        <v>6</v>
      </c>
      <c r="E144" s="6" t="e">
        <f>SUM(#REF!*-#REF!)+#REF!</f>
        <v>#REF!</v>
      </c>
      <c r="F144" s="51" t="e">
        <f>ProductPriceList[[#This Row],[Discount Prices]]/24</f>
        <v>#REF!</v>
      </c>
    </row>
    <row r="145" spans="1:6" ht="30" customHeight="1" x14ac:dyDescent="0.25">
      <c r="A145" s="65"/>
      <c r="B145" s="50" t="s">
        <v>135</v>
      </c>
      <c r="C145" s="4" t="s">
        <v>131</v>
      </c>
      <c r="D145" s="5" t="s">
        <v>6</v>
      </c>
      <c r="E145" s="6" t="e">
        <f>SUM(#REF!*-#REF!)+#REF!</f>
        <v>#REF!</v>
      </c>
      <c r="F145" s="51" t="e">
        <f>ProductPriceList[[#This Row],[Discount Prices]]/24</f>
        <v>#REF!</v>
      </c>
    </row>
    <row r="146" spans="1:6" ht="30" customHeight="1" x14ac:dyDescent="0.25">
      <c r="A146" s="65"/>
      <c r="B146" s="50" t="s">
        <v>136</v>
      </c>
      <c r="C146" s="4" t="s">
        <v>132</v>
      </c>
      <c r="D146" s="5" t="s">
        <v>6</v>
      </c>
      <c r="E146" s="6" t="e">
        <f>SUM(#REF!*-#REF!)+#REF!</f>
        <v>#REF!</v>
      </c>
      <c r="F146" s="51" t="e">
        <f>ProductPriceList[[#This Row],[Discount Prices]]/24</f>
        <v>#REF!</v>
      </c>
    </row>
    <row r="147" spans="1:6" ht="30" customHeight="1" x14ac:dyDescent="0.25">
      <c r="A147" s="65"/>
      <c r="B147" s="50" t="s">
        <v>198</v>
      </c>
      <c r="C147" s="4" t="s">
        <v>199</v>
      </c>
      <c r="D147" s="7" t="s">
        <v>6</v>
      </c>
      <c r="E147" s="6" t="e">
        <f>SUM(#REF!*-#REF!)+#REF!</f>
        <v>#REF!</v>
      </c>
      <c r="F147" s="51" t="e">
        <f>ProductPriceList[[#This Row],[Discount Prices]]/24</f>
        <v>#REF!</v>
      </c>
    </row>
    <row r="148" spans="1:6" ht="30" customHeight="1" x14ac:dyDescent="0.25">
      <c r="A148" s="65"/>
      <c r="B148" s="50" t="s">
        <v>225</v>
      </c>
      <c r="C148" s="4" t="s">
        <v>226</v>
      </c>
      <c r="D148" s="7" t="s">
        <v>6</v>
      </c>
      <c r="E148" s="8" t="e">
        <f>SUM(#REF!*-#REF!)+#REF!</f>
        <v>#REF!</v>
      </c>
      <c r="F148" s="51" t="e">
        <f>ProductPriceList[[#This Row],[Discount Prices]]/24</f>
        <v>#REF!</v>
      </c>
    </row>
    <row r="149" spans="1:6" ht="30" customHeight="1" x14ac:dyDescent="0.25">
      <c r="A149" s="65"/>
      <c r="B149" s="50" t="s">
        <v>137</v>
      </c>
      <c r="C149" s="4" t="s">
        <v>132</v>
      </c>
      <c r="D149" s="5" t="s">
        <v>6</v>
      </c>
      <c r="E149" s="6" t="e">
        <f>SUM(#REF!*-#REF!)+#REF!</f>
        <v>#REF!</v>
      </c>
      <c r="F149" s="51" t="e">
        <f>ProductPriceList[[#This Row],[Discount Prices]]/24</f>
        <v>#REF!</v>
      </c>
    </row>
    <row r="150" spans="1:6" ht="30" customHeight="1" x14ac:dyDescent="0.25">
      <c r="A150" s="65"/>
      <c r="B150" s="60" t="s">
        <v>346</v>
      </c>
      <c r="C150" s="4" t="s">
        <v>347</v>
      </c>
      <c r="D150" s="7" t="s">
        <v>6</v>
      </c>
      <c r="E150" s="6" t="e">
        <f>SUM(#REF!*-#REF!)+#REF!</f>
        <v>#REF!</v>
      </c>
      <c r="F150" s="51" t="e">
        <f>ProductPriceList[[#This Row],[Discount Prices]]/24</f>
        <v>#REF!</v>
      </c>
    </row>
    <row r="151" spans="1:6" ht="30" customHeight="1" x14ac:dyDescent="0.25">
      <c r="A151" s="65"/>
      <c r="B151" s="60" t="s">
        <v>348</v>
      </c>
      <c r="C151" s="4" t="s">
        <v>349</v>
      </c>
      <c r="D151" s="7" t="s">
        <v>6</v>
      </c>
      <c r="E151" s="6" t="e">
        <f>SUM(#REF!*-#REF!)+#REF!</f>
        <v>#REF!</v>
      </c>
      <c r="F151" s="51" t="e">
        <f>ProductPriceList[[#This Row],[Discount Prices]]/24</f>
        <v>#REF!</v>
      </c>
    </row>
    <row r="152" spans="1:6" ht="30" customHeight="1" x14ac:dyDescent="0.3">
      <c r="A152" s="65"/>
      <c r="B152" s="40" t="s">
        <v>140</v>
      </c>
      <c r="C152" s="18" t="s">
        <v>0</v>
      </c>
      <c r="D152" s="19" t="s">
        <v>1</v>
      </c>
      <c r="E152" s="19" t="s">
        <v>2</v>
      </c>
      <c r="F152" s="41" t="s">
        <v>3</v>
      </c>
    </row>
    <row r="153" spans="1:6" ht="30" customHeight="1" x14ac:dyDescent="0.25">
      <c r="A153" s="65"/>
      <c r="B153" s="50" t="s">
        <v>139</v>
      </c>
      <c r="C153" s="4" t="s">
        <v>138</v>
      </c>
      <c r="D153" s="5">
        <v>24</v>
      </c>
      <c r="E153" s="6" t="e">
        <f>SUM(#REF!*-#REF!)+#REF!</f>
        <v>#REF!</v>
      </c>
      <c r="F153" s="51" t="e">
        <f>ProductPriceList[[#This Row],[Discount Prices]]/24</f>
        <v>#REF!</v>
      </c>
    </row>
    <row r="154" spans="1:6" ht="30" customHeight="1" x14ac:dyDescent="0.3">
      <c r="A154" s="65"/>
      <c r="B154" s="40" t="s">
        <v>141</v>
      </c>
      <c r="C154" s="18" t="s">
        <v>0</v>
      </c>
      <c r="D154" s="19" t="s">
        <v>1</v>
      </c>
      <c r="E154" s="19" t="s">
        <v>2</v>
      </c>
      <c r="F154" s="41" t="s">
        <v>3</v>
      </c>
    </row>
    <row r="155" spans="1:6" ht="30" customHeight="1" x14ac:dyDescent="0.25">
      <c r="A155" s="65"/>
      <c r="B155" s="50" t="s">
        <v>142</v>
      </c>
      <c r="C155" s="4" t="s">
        <v>143</v>
      </c>
      <c r="D155" s="5" t="s">
        <v>6</v>
      </c>
      <c r="E155" s="6" t="e">
        <f>SUM(#REF!*-#REF!)+#REF!</f>
        <v>#REF!</v>
      </c>
      <c r="F155" s="51" t="e">
        <f>ProductPriceList[[#This Row],[Discount Prices]]/24</f>
        <v>#REF!</v>
      </c>
    </row>
    <row r="156" spans="1:6" ht="30" customHeight="1" x14ac:dyDescent="0.25">
      <c r="A156" s="65"/>
      <c r="B156" s="50" t="s">
        <v>184</v>
      </c>
      <c r="C156" s="4" t="s">
        <v>180</v>
      </c>
      <c r="D156" s="7" t="s">
        <v>104</v>
      </c>
      <c r="E156" s="6" t="e">
        <f>SUM(#REF!*-#REF!)+#REF!</f>
        <v>#REF!</v>
      </c>
      <c r="F156" s="51" t="e">
        <f>ProductPriceList[[#This Row],[Discount Prices]]/12</f>
        <v>#REF!</v>
      </c>
    </row>
    <row r="157" spans="1:6" ht="30" customHeight="1" x14ac:dyDescent="0.3">
      <c r="A157" s="65"/>
      <c r="B157" s="40" t="s">
        <v>144</v>
      </c>
      <c r="C157" s="18" t="s">
        <v>0</v>
      </c>
      <c r="D157" s="19" t="s">
        <v>1</v>
      </c>
      <c r="E157" s="19" t="s">
        <v>2</v>
      </c>
      <c r="F157" s="41" t="s">
        <v>3</v>
      </c>
    </row>
    <row r="158" spans="1:6" ht="30" customHeight="1" x14ac:dyDescent="0.25">
      <c r="A158" s="65"/>
      <c r="B158" s="72" t="s">
        <v>371</v>
      </c>
      <c r="C158" s="31" t="s">
        <v>372</v>
      </c>
      <c r="D158" s="7" t="s">
        <v>373</v>
      </c>
      <c r="E158" s="8" t="e">
        <f>SUM(#REF!*-#REF!)+#REF!</f>
        <v>#REF!</v>
      </c>
      <c r="F158" s="62" t="e">
        <f>ProductPriceList[[#This Row],[Discount Prices]]/12</f>
        <v>#REF!</v>
      </c>
    </row>
    <row r="159" spans="1:6" ht="30" customHeight="1" x14ac:dyDescent="0.25">
      <c r="A159" s="65"/>
      <c r="B159" s="50" t="s">
        <v>145</v>
      </c>
      <c r="C159" s="4" t="s">
        <v>146</v>
      </c>
      <c r="D159" s="5" t="s">
        <v>104</v>
      </c>
      <c r="E159" s="6" t="e">
        <f>SUM(#REF!*-#REF!)+#REF!</f>
        <v>#REF!</v>
      </c>
      <c r="F159" s="51" t="e">
        <f>ProductPriceList[[#This Row],[Discount Prices]]/12</f>
        <v>#REF!</v>
      </c>
    </row>
    <row r="160" spans="1:6" ht="30" customHeight="1" x14ac:dyDescent="0.25">
      <c r="A160" s="65"/>
      <c r="B160" s="50" t="s">
        <v>147</v>
      </c>
      <c r="C160" s="4" t="s">
        <v>148</v>
      </c>
      <c r="D160" s="5" t="s">
        <v>104</v>
      </c>
      <c r="E160" s="6" t="e">
        <f>SUM(#REF!*-#REF!)+#REF!</f>
        <v>#REF!</v>
      </c>
      <c r="F160" s="51" t="e">
        <f>ProductPriceList[[#This Row],[Discount Prices]]/12</f>
        <v>#REF!</v>
      </c>
    </row>
    <row r="161" spans="1:6" ht="30" customHeight="1" x14ac:dyDescent="0.3">
      <c r="A161" s="65"/>
      <c r="B161" s="40" t="s">
        <v>149</v>
      </c>
      <c r="C161" s="18" t="s">
        <v>0</v>
      </c>
      <c r="D161" s="19" t="s">
        <v>1</v>
      </c>
      <c r="E161" s="19" t="s">
        <v>2</v>
      </c>
      <c r="F161" s="41" t="s">
        <v>3</v>
      </c>
    </row>
    <row r="162" spans="1:6" ht="30" customHeight="1" x14ac:dyDescent="0.25">
      <c r="A162" s="65"/>
      <c r="B162" s="50" t="s">
        <v>154</v>
      </c>
      <c r="C162" s="4" t="s">
        <v>150</v>
      </c>
      <c r="D162" s="5" t="s">
        <v>104</v>
      </c>
      <c r="E162" s="6" t="e">
        <f>SUM(#REF!*-#REF!)+#REF!</f>
        <v>#REF!</v>
      </c>
      <c r="F162" s="51" t="e">
        <f>ProductPriceList[[#This Row],[Discount Prices]]/12</f>
        <v>#REF!</v>
      </c>
    </row>
    <row r="163" spans="1:6" ht="30" customHeight="1" x14ac:dyDescent="0.25">
      <c r="A163" s="65"/>
      <c r="B163" s="50" t="s">
        <v>189</v>
      </c>
      <c r="C163" s="4" t="s">
        <v>151</v>
      </c>
      <c r="D163" s="5" t="s">
        <v>104</v>
      </c>
      <c r="E163" s="6" t="e">
        <f>SUM(#REF!*-#REF!)+#REF!</f>
        <v>#REF!</v>
      </c>
      <c r="F163" s="51" t="e">
        <f>ProductPriceList[[#This Row],[Discount Prices]]/12</f>
        <v>#REF!</v>
      </c>
    </row>
    <row r="164" spans="1:6" ht="30" customHeight="1" x14ac:dyDescent="0.25">
      <c r="A164" s="65"/>
      <c r="B164" s="50" t="s">
        <v>155</v>
      </c>
      <c r="C164" s="4" t="s">
        <v>152</v>
      </c>
      <c r="D164" s="5" t="s">
        <v>104</v>
      </c>
      <c r="E164" s="6" t="e">
        <f>SUM(#REF!*-#REF!)+#REF!</f>
        <v>#REF!</v>
      </c>
      <c r="F164" s="51" t="e">
        <f>ProductPriceList[[#This Row],[Discount Prices]]/12</f>
        <v>#REF!</v>
      </c>
    </row>
    <row r="165" spans="1:6" ht="30" customHeight="1" x14ac:dyDescent="0.25">
      <c r="A165" s="65"/>
      <c r="B165" s="50" t="s">
        <v>223</v>
      </c>
      <c r="C165" s="4" t="s">
        <v>224</v>
      </c>
      <c r="D165" s="7" t="s">
        <v>104</v>
      </c>
      <c r="E165" s="8" t="e">
        <f>SUM(#REF!*-#REF!)+#REF!</f>
        <v>#REF!</v>
      </c>
      <c r="F165" s="51" t="e">
        <f>ProductPriceList[[#This Row],[Discount Prices]]/12</f>
        <v>#REF!</v>
      </c>
    </row>
    <row r="166" spans="1:6" ht="30" customHeight="1" x14ac:dyDescent="0.25">
      <c r="A166" s="65"/>
      <c r="B166" s="50" t="s">
        <v>221</v>
      </c>
      <c r="C166" s="4" t="s">
        <v>222</v>
      </c>
      <c r="D166" s="7" t="s">
        <v>104</v>
      </c>
      <c r="E166" s="6" t="e">
        <f>SUM(#REF!*-#REF!)+#REF!</f>
        <v>#REF!</v>
      </c>
      <c r="F166" s="51" t="e">
        <f>ProductPriceList[[#This Row],[Discount Prices]]/12</f>
        <v>#REF!</v>
      </c>
    </row>
    <row r="167" spans="1:6" ht="30" customHeight="1" x14ac:dyDescent="0.25">
      <c r="A167" s="65"/>
      <c r="B167" s="60" t="s">
        <v>411</v>
      </c>
      <c r="C167" s="4" t="s">
        <v>412</v>
      </c>
      <c r="D167" s="7" t="s">
        <v>104</v>
      </c>
      <c r="E167" s="8" t="e">
        <f>SUM(#REF!*-#REF!)+#REF!</f>
        <v>#REF!</v>
      </c>
      <c r="F167" s="51" t="e">
        <f>ProductPriceList[[#This Row],[Discount Prices]]/12</f>
        <v>#REF!</v>
      </c>
    </row>
    <row r="168" spans="1:6" ht="30" customHeight="1" x14ac:dyDescent="0.25">
      <c r="A168" s="65"/>
      <c r="B168" s="60" t="s">
        <v>413</v>
      </c>
      <c r="C168" s="4" t="s">
        <v>414</v>
      </c>
      <c r="D168" s="7" t="s">
        <v>104</v>
      </c>
      <c r="E168" s="8" t="e">
        <f>SUM(#REF!*-#REF!)+#REF!</f>
        <v>#REF!</v>
      </c>
      <c r="F168" s="51" t="e">
        <f>ProductPriceList[[#This Row],[Discount Prices]]/12</f>
        <v>#REF!</v>
      </c>
    </row>
    <row r="169" spans="1:6" ht="30" customHeight="1" x14ac:dyDescent="0.25">
      <c r="A169" s="65"/>
      <c r="B169" s="50" t="s">
        <v>156</v>
      </c>
      <c r="C169" s="4" t="s">
        <v>153</v>
      </c>
      <c r="D169" s="5" t="s">
        <v>104</v>
      </c>
      <c r="E169" s="6" t="e">
        <f>SUM(#REF!*-#REF!)+#REF!</f>
        <v>#REF!</v>
      </c>
      <c r="F169" s="51" t="e">
        <f>ProductPriceList[[#This Row],[Discount Prices]]/12</f>
        <v>#REF!</v>
      </c>
    </row>
    <row r="170" spans="1:6" ht="30" customHeight="1" x14ac:dyDescent="0.25">
      <c r="A170" s="65"/>
      <c r="B170" s="60" t="s">
        <v>333</v>
      </c>
      <c r="C170" s="4" t="s">
        <v>332</v>
      </c>
      <c r="D170" s="7" t="s">
        <v>104</v>
      </c>
      <c r="E170" s="6" t="e">
        <f>SUM(#REF!*-#REF!)+#REF!</f>
        <v>#REF!</v>
      </c>
      <c r="F170" s="51" t="e">
        <f>ProductPriceList[[#This Row],[Discount Prices]]/12</f>
        <v>#REF!</v>
      </c>
    </row>
    <row r="171" spans="1:6" ht="30" customHeight="1" x14ac:dyDescent="0.3">
      <c r="A171" s="65"/>
      <c r="B171" s="40" t="s">
        <v>200</v>
      </c>
      <c r="C171" s="18" t="s">
        <v>0</v>
      </c>
      <c r="D171" s="19" t="s">
        <v>1</v>
      </c>
      <c r="E171" s="19" t="s">
        <v>2</v>
      </c>
      <c r="F171" s="41" t="s">
        <v>3</v>
      </c>
    </row>
    <row r="172" spans="1:6" ht="30" customHeight="1" x14ac:dyDescent="0.25">
      <c r="A172" s="65"/>
      <c r="B172" s="52" t="s">
        <v>202</v>
      </c>
      <c r="C172" s="31" t="s">
        <v>201</v>
      </c>
      <c r="D172" s="7" t="s">
        <v>104</v>
      </c>
      <c r="E172" s="8" t="e">
        <f>SUM(#REF!*-#REF!)+#REF!</f>
        <v>#REF!</v>
      </c>
      <c r="F172" s="53" t="e">
        <f>ProductPriceList[[#This Row],[Discount Prices]]/12</f>
        <v>#REF!</v>
      </c>
    </row>
    <row r="173" spans="1:6" ht="30" customHeight="1" x14ac:dyDescent="0.25">
      <c r="A173" s="65"/>
      <c r="B173" s="52" t="s">
        <v>207</v>
      </c>
      <c r="C173" s="31" t="s">
        <v>208</v>
      </c>
      <c r="D173" s="7" t="s">
        <v>104</v>
      </c>
      <c r="E173" s="8" t="e">
        <f>SUM(#REF!*-#REF!)+#REF!</f>
        <v>#REF!</v>
      </c>
      <c r="F173" s="53" t="e">
        <f>ProductPriceList[[#This Row],[Discount Prices]]/12</f>
        <v>#REF!</v>
      </c>
    </row>
    <row r="174" spans="1:6" ht="30" customHeight="1" x14ac:dyDescent="0.25">
      <c r="A174" s="65"/>
      <c r="B174" s="50" t="s">
        <v>203</v>
      </c>
      <c r="C174" s="4" t="s">
        <v>204</v>
      </c>
      <c r="D174" s="7" t="s">
        <v>104</v>
      </c>
      <c r="E174" s="8" t="e">
        <f>SUM(#REF!*-#REF!)+#REF!</f>
        <v>#REF!</v>
      </c>
      <c r="F174" s="53" t="e">
        <f>ProductPriceList[[#This Row],[Discount Prices]]/12</f>
        <v>#REF!</v>
      </c>
    </row>
    <row r="175" spans="1:6" ht="30" customHeight="1" x14ac:dyDescent="0.3">
      <c r="A175" s="65"/>
      <c r="B175" s="40" t="s">
        <v>280</v>
      </c>
      <c r="C175" s="18" t="s">
        <v>0</v>
      </c>
      <c r="D175" s="19" t="s">
        <v>1</v>
      </c>
      <c r="E175" s="19" t="s">
        <v>2</v>
      </c>
      <c r="F175" s="41" t="s">
        <v>3</v>
      </c>
    </row>
    <row r="176" spans="1:6" ht="30" customHeight="1" x14ac:dyDescent="0.25">
      <c r="A176" s="65"/>
      <c r="B176" s="60" t="s">
        <v>283</v>
      </c>
      <c r="C176" s="4" t="s">
        <v>284</v>
      </c>
      <c r="D176" s="7">
        <v>12</v>
      </c>
      <c r="E176" s="8" t="e">
        <f>SUM(#REF!*-#REF!)+#REF!</f>
        <v>#REF!</v>
      </c>
      <c r="F176" s="62" t="e">
        <f>ProductPriceList[[#This Row],[Discount Prices]]/12</f>
        <v>#REF!</v>
      </c>
    </row>
    <row r="177" spans="1:6" ht="30" customHeight="1" x14ac:dyDescent="0.25">
      <c r="A177" s="65"/>
      <c r="B177" s="50" t="s">
        <v>281</v>
      </c>
      <c r="C177" s="4" t="s">
        <v>282</v>
      </c>
      <c r="D177" s="7">
        <v>12</v>
      </c>
      <c r="E177" s="8" t="e">
        <f>SUM(#REF!*-#REF!)+#REF!</f>
        <v>#REF!</v>
      </c>
      <c r="F177" s="62" t="e">
        <f>ProductPriceList[[#This Row],[Discount Prices]]/12</f>
        <v>#REF!</v>
      </c>
    </row>
    <row r="178" spans="1:6" ht="30" customHeight="1" x14ac:dyDescent="0.25">
      <c r="A178" s="65"/>
      <c r="B178" s="60" t="s">
        <v>285</v>
      </c>
      <c r="C178" s="4" t="s">
        <v>286</v>
      </c>
      <c r="D178" s="7">
        <v>12</v>
      </c>
      <c r="E178" s="8" t="e">
        <f>SUM(#REF!*-#REF!)+#REF!</f>
        <v>#REF!</v>
      </c>
      <c r="F178" s="62" t="e">
        <f>ProductPriceList[[#This Row],[Discount Prices]]/12</f>
        <v>#REF!</v>
      </c>
    </row>
    <row r="179" spans="1:6" ht="30" customHeight="1" x14ac:dyDescent="0.3">
      <c r="A179" s="65"/>
      <c r="B179" s="40" t="s">
        <v>317</v>
      </c>
      <c r="C179" s="18" t="s">
        <v>0</v>
      </c>
      <c r="D179" s="19" t="s">
        <v>1</v>
      </c>
      <c r="E179" s="19" t="s">
        <v>2</v>
      </c>
      <c r="F179" s="41" t="s">
        <v>3</v>
      </c>
    </row>
    <row r="180" spans="1:6" ht="30" customHeight="1" x14ac:dyDescent="0.25">
      <c r="A180" s="65"/>
      <c r="B180" s="72" t="s">
        <v>394</v>
      </c>
      <c r="C180" s="31" t="s">
        <v>395</v>
      </c>
      <c r="D180" s="7">
        <v>12</v>
      </c>
      <c r="E180" s="8" t="e">
        <f>SUM(#REF!*-#REF!)+#REF!</f>
        <v>#REF!</v>
      </c>
      <c r="F180" s="62" t="e">
        <f>ProductPriceList[[#This Row],[Discount Prices]]/12</f>
        <v>#REF!</v>
      </c>
    </row>
    <row r="181" spans="1:6" ht="30" customHeight="1" x14ac:dyDescent="0.25">
      <c r="A181" s="65"/>
      <c r="B181" s="60" t="s">
        <v>318</v>
      </c>
      <c r="C181" s="4" t="s">
        <v>319</v>
      </c>
      <c r="D181" s="7">
        <v>12</v>
      </c>
      <c r="E181" s="8" t="e">
        <f>SUM(#REF!*-#REF!)+#REF!</f>
        <v>#REF!</v>
      </c>
      <c r="F181" s="62" t="e">
        <f>ProductPriceList[[#This Row],[Discount Prices]]/12</f>
        <v>#REF!</v>
      </c>
    </row>
    <row r="182" spans="1:6" ht="30" customHeight="1" x14ac:dyDescent="0.25">
      <c r="A182" s="65"/>
      <c r="B182" s="60" t="s">
        <v>320</v>
      </c>
      <c r="C182" s="4" t="s">
        <v>321</v>
      </c>
      <c r="D182" s="7">
        <v>12</v>
      </c>
      <c r="E182" s="8" t="e">
        <f>SUM(#REF!*-#REF!)+#REF!</f>
        <v>#REF!</v>
      </c>
      <c r="F182" s="62" t="e">
        <f>ProductPriceList[[#This Row],[Discount Prices]]/12</f>
        <v>#REF!</v>
      </c>
    </row>
    <row r="183" spans="1:6" ht="30" customHeight="1" x14ac:dyDescent="0.25">
      <c r="A183" s="65"/>
      <c r="B183" s="60" t="s">
        <v>334</v>
      </c>
      <c r="C183" s="4" t="s">
        <v>335</v>
      </c>
      <c r="D183" s="7">
        <v>12</v>
      </c>
      <c r="E183" s="8" t="e">
        <f>SUM(#REF!*-#REF!)+#REF!</f>
        <v>#REF!</v>
      </c>
      <c r="F183" s="62" t="e">
        <f>ProductPriceList[[#This Row],[Discount Prices]]/12</f>
        <v>#REF!</v>
      </c>
    </row>
    <row r="184" spans="1:6" ht="30" customHeight="1" x14ac:dyDescent="0.25">
      <c r="A184" s="65"/>
      <c r="B184" s="60" t="s">
        <v>322</v>
      </c>
      <c r="C184" s="4" t="s">
        <v>323</v>
      </c>
      <c r="D184" s="7">
        <v>12</v>
      </c>
      <c r="E184" s="8" t="e">
        <f>SUM(#REF!*-#REF!)+#REF!</f>
        <v>#REF!</v>
      </c>
      <c r="F184" s="62" t="e">
        <f>ProductPriceList[[#This Row],[Discount Prices]]/12</f>
        <v>#REF!</v>
      </c>
    </row>
    <row r="185" spans="1:6" ht="30" customHeight="1" x14ac:dyDescent="0.3">
      <c r="A185" s="65"/>
      <c r="B185" s="40" t="s">
        <v>157</v>
      </c>
      <c r="C185" s="18" t="s">
        <v>0</v>
      </c>
      <c r="D185" s="19" t="s">
        <v>1</v>
      </c>
      <c r="E185" s="19" t="s">
        <v>2</v>
      </c>
      <c r="F185" s="41" t="s">
        <v>3</v>
      </c>
    </row>
    <row r="186" spans="1:6" ht="30" customHeight="1" x14ac:dyDescent="0.25">
      <c r="A186" s="65"/>
      <c r="B186" s="50" t="s">
        <v>315</v>
      </c>
      <c r="C186" s="4" t="s">
        <v>158</v>
      </c>
      <c r="D186" s="5">
        <v>24</v>
      </c>
      <c r="E186" s="6" t="e">
        <f>SUM(#REF!*-#REF!)+#REF!</f>
        <v>#REF!</v>
      </c>
      <c r="F186" s="51" t="e">
        <f>ProductPriceList[[#This Row],[Discount Prices]]/24</f>
        <v>#REF!</v>
      </c>
    </row>
    <row r="187" spans="1:6" ht="30" customHeight="1" x14ac:dyDescent="0.25">
      <c r="A187" s="65"/>
      <c r="B187" s="60" t="s">
        <v>316</v>
      </c>
      <c r="C187" s="4" t="s">
        <v>298</v>
      </c>
      <c r="D187" s="7">
        <v>24</v>
      </c>
      <c r="E187" s="6" t="e">
        <f>SUM(#REF!*-#REF!)+#REF!</f>
        <v>#REF!</v>
      </c>
      <c r="F187" s="51" t="e">
        <f>ProductPriceList[[#This Row],[Discount Prices]]/24</f>
        <v>#REF!</v>
      </c>
    </row>
    <row r="188" spans="1:6" ht="30" customHeight="1" x14ac:dyDescent="0.25">
      <c r="A188" s="65"/>
      <c r="B188" s="50" t="s">
        <v>198</v>
      </c>
      <c r="C188" s="4" t="s">
        <v>169</v>
      </c>
      <c r="D188" s="5">
        <v>24</v>
      </c>
      <c r="E188" s="6" t="e">
        <f>SUM(#REF!*-#REF!)+#REF!</f>
        <v>#REF!</v>
      </c>
      <c r="F188" s="51" t="e">
        <f>ProductPriceList[[#This Row],[Discount Prices]]/24</f>
        <v>#REF!</v>
      </c>
    </row>
    <row r="189" spans="1:6" ht="30" customHeight="1" x14ac:dyDescent="0.25">
      <c r="B189" s="60" t="s">
        <v>360</v>
      </c>
      <c r="C189" s="4" t="s">
        <v>361</v>
      </c>
      <c r="D189" s="7">
        <v>24</v>
      </c>
      <c r="E189" s="6" t="e">
        <f>SUM(#REF!*-#REF!)+#REF!</f>
        <v>#REF!</v>
      </c>
      <c r="F189" s="61" t="e">
        <f>ProductPriceList[[#This Row],[Discount Prices]]/24</f>
        <v>#REF!</v>
      </c>
    </row>
    <row r="190" spans="1:6" ht="30" customHeight="1" x14ac:dyDescent="0.25">
      <c r="B190" s="60" t="s">
        <v>362</v>
      </c>
      <c r="C190" s="4" t="s">
        <v>363</v>
      </c>
      <c r="D190" s="7">
        <v>24</v>
      </c>
      <c r="E190" s="6" t="e">
        <f>SUM(#REF!*-#REF!)+#REF!</f>
        <v>#REF!</v>
      </c>
      <c r="F190" s="61" t="e">
        <f>ProductPriceList[[#This Row],[Discount Prices]]/24</f>
        <v>#REF!</v>
      </c>
    </row>
    <row r="191" spans="1:6" ht="30" customHeight="1" x14ac:dyDescent="0.25">
      <c r="B191" s="60" t="s">
        <v>364</v>
      </c>
      <c r="C191" s="4" t="s">
        <v>365</v>
      </c>
      <c r="D191" s="7">
        <v>24</v>
      </c>
      <c r="E191" s="6" t="e">
        <f>SUM(#REF!*-#REF!)+#REF!</f>
        <v>#REF!</v>
      </c>
      <c r="F191" s="61" t="e">
        <f>ProductPriceList[[#This Row],[Discount Prices]]/24</f>
        <v>#REF!</v>
      </c>
    </row>
    <row r="192" spans="1:6" ht="30" customHeight="1" x14ac:dyDescent="0.25">
      <c r="B192" s="60" t="s">
        <v>313</v>
      </c>
      <c r="C192" s="4" t="s">
        <v>314</v>
      </c>
      <c r="D192" s="7">
        <v>24</v>
      </c>
      <c r="E192" s="6" t="e">
        <f>SUM(#REF!*-#REF!)+#REF!</f>
        <v>#REF!</v>
      </c>
      <c r="F192" s="61" t="e">
        <f>ProductPriceList[[#This Row],[Discount Prices]]/24</f>
        <v>#REF!</v>
      </c>
    </row>
    <row r="193" spans="2:6" ht="30" customHeight="1" x14ac:dyDescent="0.3">
      <c r="B193" s="40" t="s">
        <v>174</v>
      </c>
      <c r="C193" s="18" t="s">
        <v>0</v>
      </c>
      <c r="D193" s="19" t="s">
        <v>1</v>
      </c>
      <c r="E193" s="19" t="s">
        <v>2</v>
      </c>
      <c r="F193" s="41" t="s">
        <v>3</v>
      </c>
    </row>
    <row r="194" spans="2:6" ht="30" customHeight="1" x14ac:dyDescent="0.25">
      <c r="B194" s="50" t="s">
        <v>232</v>
      </c>
      <c r="C194" s="4" t="s">
        <v>233</v>
      </c>
      <c r="D194" s="7">
        <v>12</v>
      </c>
      <c r="E194" s="6" t="e">
        <f>SUM(#REF!*-#REF!)+#REF!</f>
        <v>#REF!</v>
      </c>
      <c r="F194" s="47" t="e">
        <f>ProductPriceList[[#This Row],[Discount Prices]]/12</f>
        <v>#REF!</v>
      </c>
    </row>
    <row r="195" spans="2:6" ht="30" customHeight="1" x14ac:dyDescent="0.25">
      <c r="B195" s="50" t="s">
        <v>234</v>
      </c>
      <c r="C195" s="4" t="s">
        <v>235</v>
      </c>
      <c r="D195" s="7">
        <v>12</v>
      </c>
      <c r="E195" s="6" t="e">
        <f>SUM(#REF!*-#REF!)+#REF!</f>
        <v>#REF!</v>
      </c>
      <c r="F195" s="47" t="e">
        <f>ProductPriceList[[#This Row],[Discount Prices]]/12</f>
        <v>#REF!</v>
      </c>
    </row>
    <row r="196" spans="2:6" ht="30" customHeight="1" x14ac:dyDescent="0.25">
      <c r="B196" s="54" t="s">
        <v>175</v>
      </c>
      <c r="C196" s="10" t="s">
        <v>176</v>
      </c>
      <c r="D196" s="32">
        <v>12</v>
      </c>
      <c r="E196" s="6" t="e">
        <f>SUM(#REF!*-#REF!)+#REF!</f>
        <v>#REF!</v>
      </c>
      <c r="F196" s="47" t="e">
        <f>ProductPriceList[[#This Row],[Discount Prices]]/12</f>
        <v>#REF!</v>
      </c>
    </row>
    <row r="197" spans="2:6" ht="30" customHeight="1" x14ac:dyDescent="0.3">
      <c r="B197" s="40" t="s">
        <v>211</v>
      </c>
      <c r="C197" s="18" t="s">
        <v>0</v>
      </c>
      <c r="D197" s="19" t="s">
        <v>1</v>
      </c>
      <c r="E197" s="19" t="s">
        <v>2</v>
      </c>
      <c r="F197" s="41" t="s">
        <v>3</v>
      </c>
    </row>
    <row r="198" spans="2:6" ht="30" customHeight="1" x14ac:dyDescent="0.25">
      <c r="B198" s="52" t="s">
        <v>212</v>
      </c>
      <c r="C198" s="31" t="s">
        <v>213</v>
      </c>
      <c r="D198" s="7" t="s">
        <v>214</v>
      </c>
      <c r="E198" s="8" t="e">
        <f>SUM(#REF!*-#REF!)+#REF!</f>
        <v>#REF!</v>
      </c>
      <c r="F198" s="53" t="e">
        <f>ProductPriceList[[#This Row],[Discount Prices]]/12</f>
        <v>#REF!</v>
      </c>
    </row>
    <row r="199" spans="2:6" ht="30" customHeight="1" x14ac:dyDescent="0.3">
      <c r="B199" s="40" t="s">
        <v>415</v>
      </c>
      <c r="C199" s="18" t="s">
        <v>0</v>
      </c>
      <c r="D199" s="19" t="s">
        <v>1</v>
      </c>
      <c r="E199" s="19" t="s">
        <v>2</v>
      </c>
      <c r="F199" s="41" t="s">
        <v>3</v>
      </c>
    </row>
    <row r="200" spans="2:6" ht="30" customHeight="1" x14ac:dyDescent="0.25">
      <c r="B200" s="84" t="s">
        <v>421</v>
      </c>
      <c r="C200" s="85" t="s">
        <v>416</v>
      </c>
      <c r="D200" s="86" t="s">
        <v>417</v>
      </c>
      <c r="E200" s="88" t="e">
        <f>SUM(#REF!*-#REF!)+#REF!</f>
        <v>#REF!</v>
      </c>
      <c r="F200" s="87" t="e">
        <f>ProductPriceList[[#This Row],[Discount Prices]]/6</f>
        <v>#REF!</v>
      </c>
    </row>
    <row r="201" spans="2:6" ht="30" customHeight="1" x14ac:dyDescent="0.25">
      <c r="B201" s="84" t="s">
        <v>420</v>
      </c>
      <c r="C201" s="85" t="s">
        <v>418</v>
      </c>
      <c r="D201" s="86" t="s">
        <v>419</v>
      </c>
      <c r="E201" s="88" t="e">
        <f>SUM(#REF!*-#REF!)+#REF!</f>
        <v>#REF!</v>
      </c>
      <c r="F201" s="87" t="e">
        <f>ProductPriceList[[#This Row],[Discount Prices]]/6</f>
        <v>#REF!</v>
      </c>
    </row>
    <row r="202" spans="2:6" ht="30" customHeight="1" x14ac:dyDescent="0.25">
      <c r="B202" s="55" t="s">
        <v>422</v>
      </c>
      <c r="C202" s="34" t="s">
        <v>238</v>
      </c>
      <c r="D202" s="35" t="s">
        <v>239</v>
      </c>
      <c r="E202" s="36" t="e">
        <f>SUM(#REF!*-#REF!)+#REF!</f>
        <v>#REF!</v>
      </c>
      <c r="F202" s="56" t="e">
        <f>ProductPriceList[[#This Row],[Discount Prices]]/12</f>
        <v>#REF!</v>
      </c>
    </row>
    <row r="203" spans="2:6" ht="30" customHeight="1" x14ac:dyDescent="0.3">
      <c r="B203" s="40" t="s">
        <v>227</v>
      </c>
      <c r="C203" s="18" t="s">
        <v>0</v>
      </c>
      <c r="D203" s="19" t="s">
        <v>1</v>
      </c>
      <c r="E203" s="19" t="s">
        <v>2</v>
      </c>
      <c r="F203" s="41" t="s">
        <v>3</v>
      </c>
    </row>
    <row r="204" spans="2:6" ht="30" customHeight="1" x14ac:dyDescent="0.25">
      <c r="B204" s="44" t="s">
        <v>228</v>
      </c>
      <c r="C204" s="22" t="s">
        <v>229</v>
      </c>
      <c r="D204" s="23" t="s">
        <v>230</v>
      </c>
      <c r="E204" s="25" t="e">
        <f>SUM(#REF!*-#REF!)+#REF!</f>
        <v>#REF!</v>
      </c>
      <c r="F204" s="46" t="e">
        <f>E204/12</f>
        <v>#REF!</v>
      </c>
    </row>
    <row r="205" spans="2:6" ht="30" customHeight="1" x14ac:dyDescent="0.25">
      <c r="B205" s="42" t="s">
        <v>325</v>
      </c>
      <c r="C205" s="26" t="s">
        <v>324</v>
      </c>
      <c r="D205" s="27" t="s">
        <v>231</v>
      </c>
      <c r="E205" s="29" t="e">
        <f>SUM(#REF!*-#REF!)+#REF!</f>
        <v>#REF!</v>
      </c>
      <c r="F205" s="47" t="e">
        <f>E205/12</f>
        <v>#REF!</v>
      </c>
    </row>
    <row r="206" spans="2:6" ht="30" customHeight="1" x14ac:dyDescent="0.3">
      <c r="B206" s="40" t="s">
        <v>215</v>
      </c>
      <c r="C206" s="18" t="s">
        <v>0</v>
      </c>
      <c r="D206" s="19" t="s">
        <v>1</v>
      </c>
      <c r="E206" s="19" t="s">
        <v>2</v>
      </c>
      <c r="F206" s="41" t="s">
        <v>3</v>
      </c>
    </row>
    <row r="207" spans="2:6" ht="30" customHeight="1" x14ac:dyDescent="0.25">
      <c r="B207" s="44" t="s">
        <v>216</v>
      </c>
      <c r="C207" s="22" t="s">
        <v>218</v>
      </c>
      <c r="D207" s="23" t="s">
        <v>220</v>
      </c>
      <c r="E207" s="25" t="e">
        <f>SUM(#REF!*-#REF!)+#REF!</f>
        <v>#REF!</v>
      </c>
      <c r="F207" s="46" t="e">
        <f>E207/12</f>
        <v>#REF!</v>
      </c>
    </row>
    <row r="208" spans="2:6" ht="30" customHeight="1" x14ac:dyDescent="0.25">
      <c r="B208" s="42" t="s">
        <v>217</v>
      </c>
      <c r="C208" s="26" t="s">
        <v>219</v>
      </c>
      <c r="D208" s="27" t="s">
        <v>179</v>
      </c>
      <c r="E208" s="29" t="e">
        <f>SUM(#REF!*-#REF!)+#REF!</f>
        <v>#REF!</v>
      </c>
      <c r="F208" s="47" t="e">
        <f>E208/12</f>
        <v>#REF!</v>
      </c>
    </row>
    <row r="209" spans="1:6" ht="30" customHeight="1" x14ac:dyDescent="0.25">
      <c r="B209" s="44" t="s">
        <v>350</v>
      </c>
      <c r="C209" s="22" t="s">
        <v>351</v>
      </c>
      <c r="D209" s="23" t="s">
        <v>352</v>
      </c>
      <c r="E209" s="25" t="e">
        <f>SUM(#REF!*-#REF!)+#REF!</f>
        <v>#REF!</v>
      </c>
      <c r="F209" s="46" t="e">
        <f t="shared" ref="F209:F210" si="0">E209/12</f>
        <v>#REF!</v>
      </c>
    </row>
    <row r="210" spans="1:6" ht="30" customHeight="1" x14ac:dyDescent="0.25">
      <c r="B210" s="42" t="s">
        <v>354</v>
      </c>
      <c r="C210" s="26" t="s">
        <v>353</v>
      </c>
      <c r="D210" s="27" t="s">
        <v>352</v>
      </c>
      <c r="E210" s="29" t="e">
        <f>SUM(#REF!*-#REF!)+#REF!</f>
        <v>#REF!</v>
      </c>
      <c r="F210" s="47" t="e">
        <f t="shared" si="0"/>
        <v>#REF!</v>
      </c>
    </row>
    <row r="211" spans="1:6" ht="30" customHeight="1" x14ac:dyDescent="0.3">
      <c r="A211" s="65"/>
      <c r="B211" s="40" t="s">
        <v>309</v>
      </c>
      <c r="C211" s="18" t="s">
        <v>0</v>
      </c>
      <c r="D211" s="19" t="s">
        <v>1</v>
      </c>
      <c r="E211" s="19" t="s">
        <v>2</v>
      </c>
      <c r="F211" s="41" t="s">
        <v>3</v>
      </c>
    </row>
    <row r="212" spans="1:6" ht="30" customHeight="1" x14ac:dyDescent="0.25">
      <c r="A212" s="65"/>
      <c r="B212" s="50" t="s">
        <v>310</v>
      </c>
      <c r="C212" s="4" t="s">
        <v>311</v>
      </c>
      <c r="D212" s="5" t="s">
        <v>312</v>
      </c>
      <c r="E212" s="6" t="e">
        <f>SUM(#REF!*-#REF!)+#REF!</f>
        <v>#REF!</v>
      </c>
      <c r="F212" s="47" t="e">
        <f>E212/24</f>
        <v>#REF!</v>
      </c>
    </row>
    <row r="213" spans="1:6" ht="30" customHeight="1" x14ac:dyDescent="0.3">
      <c r="B213" s="40" t="s">
        <v>336</v>
      </c>
      <c r="C213" s="18" t="s">
        <v>0</v>
      </c>
      <c r="D213" s="19" t="s">
        <v>1</v>
      </c>
      <c r="E213" s="19" t="s">
        <v>2</v>
      </c>
      <c r="F213" s="41" t="s">
        <v>3</v>
      </c>
    </row>
    <row r="214" spans="1:6" ht="30" customHeight="1" x14ac:dyDescent="0.25">
      <c r="B214" s="68" t="s">
        <v>340</v>
      </c>
      <c r="C214" s="69" t="s">
        <v>337</v>
      </c>
      <c r="D214" s="70" t="s">
        <v>312</v>
      </c>
      <c r="E214" s="71" t="e">
        <f>SUM(#REF!*-#REF!)+#REF!</f>
        <v>#REF!</v>
      </c>
      <c r="F214" s="46" t="e">
        <f>E214/24</f>
        <v>#REF!</v>
      </c>
    </row>
    <row r="215" spans="1:6" ht="30" customHeight="1" x14ac:dyDescent="0.25">
      <c r="B215" s="50" t="s">
        <v>358</v>
      </c>
      <c r="C215" s="4" t="s">
        <v>359</v>
      </c>
      <c r="D215" s="5" t="s">
        <v>312</v>
      </c>
      <c r="E215" s="6" t="e">
        <f>SUM(#REF!*-#REF!)+#REF!</f>
        <v>#REF!</v>
      </c>
      <c r="F215" s="47" t="e">
        <f>E215/24</f>
        <v>#REF!</v>
      </c>
    </row>
    <row r="216" spans="1:6" ht="30" customHeight="1" x14ac:dyDescent="0.3">
      <c r="B216" s="40" t="s">
        <v>338</v>
      </c>
      <c r="C216" s="18" t="s">
        <v>0</v>
      </c>
      <c r="D216" s="19" t="s">
        <v>1</v>
      </c>
      <c r="E216" s="19" t="s">
        <v>2</v>
      </c>
      <c r="F216" s="41" t="s">
        <v>3</v>
      </c>
    </row>
    <row r="217" spans="1:6" ht="30" customHeight="1" x14ac:dyDescent="0.25">
      <c r="B217" s="50" t="s">
        <v>341</v>
      </c>
      <c r="C217" s="4" t="s">
        <v>339</v>
      </c>
      <c r="D217" s="5" t="s">
        <v>312</v>
      </c>
      <c r="E217" s="6" t="e">
        <f>SUM(#REF!*-#REF!)+#REF!</f>
        <v>#REF!</v>
      </c>
      <c r="F217" s="47" t="e">
        <f>E217/24</f>
        <v>#REF!</v>
      </c>
    </row>
    <row r="218" spans="1:6" ht="30" customHeight="1" x14ac:dyDescent="0.25">
      <c r="B218" s="68" t="s">
        <v>342</v>
      </c>
      <c r="C218" s="69" t="s">
        <v>343</v>
      </c>
      <c r="D218" s="70" t="s">
        <v>312</v>
      </c>
      <c r="E218" s="71" t="e">
        <f>SUM(#REF!*-#REF!)+#REF!</f>
        <v>#REF!</v>
      </c>
      <c r="F218" s="46" t="e">
        <f>E218/24</f>
        <v>#REF!</v>
      </c>
    </row>
    <row r="219" spans="1:6" ht="30" customHeight="1" x14ac:dyDescent="0.3">
      <c r="B219" s="40" t="s">
        <v>423</v>
      </c>
      <c r="C219" s="18" t="s">
        <v>0</v>
      </c>
      <c r="D219" s="19" t="s">
        <v>1</v>
      </c>
      <c r="E219" s="19" t="s">
        <v>2</v>
      </c>
      <c r="F219" s="41" t="s">
        <v>3</v>
      </c>
    </row>
    <row r="220" spans="1:6" ht="30" customHeight="1" x14ac:dyDescent="0.25">
      <c r="B220" s="50" t="s">
        <v>424</v>
      </c>
      <c r="C220" s="4" t="s">
        <v>425</v>
      </c>
      <c r="D220" s="5" t="s">
        <v>426</v>
      </c>
      <c r="E220" s="6" t="e">
        <f>SUM(#REF!*-#REF!)+#REF!</f>
        <v>#REF!</v>
      </c>
      <c r="F220" s="89" t="e">
        <f>E220/8</f>
        <v>#REF!</v>
      </c>
    </row>
    <row r="221" spans="1:6" ht="30" customHeight="1" x14ac:dyDescent="0.25">
      <c r="B221" s="68" t="s">
        <v>427</v>
      </c>
      <c r="C221" s="69" t="s">
        <v>428</v>
      </c>
      <c r="D221" s="70" t="s">
        <v>426</v>
      </c>
      <c r="E221" s="71" t="e">
        <f>SUM(#REF!*-#REF!)+#REF!</f>
        <v>#REF!</v>
      </c>
      <c r="F221" s="46" t="e">
        <f>E221/8</f>
        <v>#REF!</v>
      </c>
    </row>
  </sheetData>
  <sheetProtection algorithmName="SHA-512" hashValue="1nWq29irdkoyFvZm5LMsLw+Bondzc4/FbCgR0PxdDv4uvTwF6ePaxGFSN8zgFR9jaRiIAH+ek2J5tXSeGVRRCg==" saltValue="3O5uzU8/cEyJf6wL0ucpSQ==" spinCount="100000" sheet="1" selectLockedCells="1" selectUnlockedCells="1"/>
  <mergeCells count="4">
    <mergeCell ref="B3:D3"/>
    <mergeCell ref="B2:F2"/>
    <mergeCell ref="B6:F6"/>
    <mergeCell ref="B5:F5"/>
  </mergeCells>
  <phoneticPr fontId="1" type="noConversion"/>
  <dataValidations xWindow="1100" yWindow="547" count="6">
    <dataValidation allowBlank="1" showErrorMessage="1" sqref="A1" xr:uid="{00000000-0002-0000-0000-000000000000}"/>
    <dataValidation allowBlank="1" showInputMessage="1" showErrorMessage="1" prompt="Enter Name in this column under this heading" sqref="B23 B50 B60:B61 B85 B95 B101 B110 B123 B125 B132 B137 B141 B152 B154 B157:B158 B161 B185 B193 B171:B173 B206 B80 B121 B19 B5:B7 B9:B14 B175 B117 B211 B179:B180 B197:B203 B213 B216 B93 B115 B103 B48 B219" xr:uid="{00000000-0002-0000-0000-000004000000}"/>
    <dataValidation allowBlank="1" showInputMessage="1" showErrorMessage="1" prompt="Enter Description in this column under this heading" sqref="C23:D23 C50:D50 C60:D61 C85:D85 C95:D95 C101:D101 C93:D93 C110:D110 C123:D123 C125:D125 C132:D132 C137:D137 C141:D141 C152:D152 C154:D154 C157:D158 C161:D161 C185:D185 C193:D193 C171:D173 C206:D206 C80:D80 C121:D121 C19:D19 C7:D7 C14:D14 C175:D175 C117:D117 C211:D211 C179:D180 C197:D203 C213:D213 C216:D216 C115:D115 C103:D103 C48:D48 C219:D219" xr:uid="{00000000-0002-0000-0000-000005000000}"/>
    <dataValidation allowBlank="1" showInputMessage="1" showErrorMessage="1" prompt="Enter Retail Price per Unit in this column under this heading" sqref="E62:E79 E219:F219 E48:F48 E171:F185 E115:F115 E93:F93 E103:F103 E213:F213 E216:F216 E197:F203 E117:F117 E211:F211 E7:F7 E19:F19 E121:F121 E14:F14 E80:F80 E206:F206 E193:F193 E60:F61 E85:F85 E95:F95 E101:F101 E110:F110 E123:F123 E125:F125 E132:F132 E137:F137 E141:F141 E152:F152 E154:F154 E157:F158 E161:F161 E50:F50 E23:F23" xr:uid="{00000000-0002-0000-0000-000006000000}"/>
    <dataValidation allowBlank="1" showInputMessage="1" showErrorMessage="1" prompt="Title of this worksheet is in this cell" sqref="B2" xr:uid="{00000000-0002-0000-0000-00000A000000}"/>
    <dataValidation allowBlank="1" showInputMessage="1" showErrorMessage="1" prompt="Enter Last Updated date in cell at right and product details in the table below" sqref="B13:D13 B3:F4" xr:uid="{00000000-0002-0000-0000-00000C000000}"/>
  </dataValidations>
  <printOptions horizontalCentered="1"/>
  <pageMargins left="0.25" right="0.25" top="0.75" bottom="0.75" header="0.3" footer="0.3"/>
  <pageSetup fitToHeight="0" orientation="landscape" r:id="rId1"/>
  <headerFooter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94CCC032887479A3D3EFD90222D25" ma:contentTypeVersion="18" ma:contentTypeDescription="Create a new document." ma:contentTypeScope="" ma:versionID="05101eb0610451dd83afd4068be7b609">
  <xsd:schema xmlns:xsd="http://www.w3.org/2001/XMLSchema" xmlns:xs="http://www.w3.org/2001/XMLSchema" xmlns:p="http://schemas.microsoft.com/office/2006/metadata/properties" xmlns:ns2="3b5e2a43-8e82-46b0-a387-911d6bf51d10" xmlns:ns3="94994016-797c-4483-a9a7-3370c4a9dda1" targetNamespace="http://schemas.microsoft.com/office/2006/metadata/properties" ma:root="true" ma:fieldsID="3a069f6780654c9873bf6c08a8db547c" ns2:_="" ns3:_="">
    <xsd:import namespace="3b5e2a43-8e82-46b0-a387-911d6bf51d10"/>
    <xsd:import namespace="94994016-797c-4483-a9a7-3370c4a9dda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e2a43-8e82-46b0-a387-911d6bf51d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2ed3b86-65e0-4c3c-a5dc-c11f9cfa3be1}" ma:internalName="TaxCatchAll" ma:showField="CatchAllData" ma:web="3b5e2a43-8e82-46b0-a387-911d6bf51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94016-797c-4483-a9a7-3370c4a9dd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8d62277-bf8f-46e0-bafc-c2e2d57823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94994016-797c-4483-a9a7-3370c4a9dda1" xsi:nil="true"/>
    <TaxCatchAll xmlns="3b5e2a43-8e82-46b0-a387-911d6bf51d10" xsi:nil="true"/>
    <lcf76f155ced4ddcb4097134ff3c332f xmlns="94994016-797c-4483-a9a7-3370c4a9dd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9CD975-ACEB-4476-80CD-8FCBB25E26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DDAE9-5D55-4FA8-98AC-97904B44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e2a43-8e82-46b0-a387-911d6bf51d10"/>
    <ds:schemaRef ds:uri="94994016-797c-4483-a9a7-3370c4a9d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30BAFB-7EB8-4DAE-ACC0-0736E20601BD}">
  <ds:schemaRefs>
    <ds:schemaRef ds:uri="http://purl.org/dc/elements/1.1/"/>
    <ds:schemaRef ds:uri="http://schemas.microsoft.com/office/2006/metadata/properties"/>
    <ds:schemaRef ds:uri="94994016-797c-4483-a9a7-3370c4a9dda1"/>
    <ds:schemaRef ds:uri="http://purl.org/dc/terms/"/>
    <ds:schemaRef ds:uri="http://purl.org/dc/dcmitype/"/>
    <ds:schemaRef ds:uri="3b5e2a43-8e82-46b0-a387-911d6bf51d1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 Price List</vt:lpstr>
      <vt:lpstr>'Product Price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2019-03-26T08:38:30Z</dcterms:created>
  <dcterms:modified xsi:type="dcterms:W3CDTF">2026-09-11T18:58:41Z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0x0101008E594CCC032887479A3D3EFD90222D25</vt:lpwstr>
  </property>
  <property fmtid="{D5CDD505-2E9C-101B-9397-08002B2CF9AE}" pid="3" name="MediaServiceImageTags">
    <vt:lpwstr/>
  </property>
</Properties>
</file>